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3420" windowWidth="10005" windowHeight="8520" activeTab="1"/>
  </bookViews>
  <sheets>
    <sheet name="Таблица 1" sheetId="1" r:id="rId1"/>
    <sheet name="Таблица 2" sheetId="2" r:id="rId2"/>
    <sheet name="Приложение 1" sheetId="3" r:id="rId3"/>
  </sheets>
  <definedNames>
    <definedName name="_xlnm.Print_Area" localSheetId="0">'Таблица 1'!$A$1:$U$449</definedName>
    <definedName name="_xlnm.Print_Area" localSheetId="1">'Таблица 2'!$A$1:$U$83</definedName>
  </definedNames>
  <calcPr fullCalcOnLoad="1"/>
</workbook>
</file>

<file path=xl/sharedStrings.xml><?xml version="1.0" encoding="utf-8"?>
<sst xmlns="http://schemas.openxmlformats.org/spreadsheetml/2006/main" count="3367" uniqueCount="1071">
  <si>
    <t>Социальные выплаты гражданам, кроме публичных нормативных социальных выплат</t>
  </si>
  <si>
    <t>5</t>
  </si>
  <si>
    <t>6</t>
  </si>
  <si>
    <t>7</t>
  </si>
  <si>
    <t>9</t>
  </si>
  <si>
    <t>10</t>
  </si>
  <si>
    <t>11</t>
  </si>
  <si>
    <t xml:space="preserve">ПРИЛОЖЕНИЕ 1
</t>
  </si>
  <si>
    <t>Закупка товаров, работ, услуг в целях содержания органа местного самоуправления</t>
  </si>
  <si>
    <t>Иные закупки товаров, работ и услуг для муниципальных нужд</t>
  </si>
  <si>
    <t>01</t>
  </si>
  <si>
    <t>2016 год</t>
  </si>
  <si>
    <t>02</t>
  </si>
  <si>
    <t>09</t>
  </si>
  <si>
    <t>03</t>
  </si>
  <si>
    <t>04</t>
  </si>
  <si>
    <t>06</t>
  </si>
  <si>
    <t>13</t>
  </si>
  <si>
    <t>05</t>
  </si>
  <si>
    <t>08</t>
  </si>
  <si>
    <t>12</t>
  </si>
  <si>
    <t>7951700</t>
  </si>
  <si>
    <t>14</t>
  </si>
  <si>
    <t>2180500</t>
  </si>
  <si>
    <t>800</t>
  </si>
  <si>
    <t>0020019</t>
  </si>
  <si>
    <t>100</t>
  </si>
  <si>
    <t>200</t>
  </si>
  <si>
    <t>500</t>
  </si>
  <si>
    <t>7050000</t>
  </si>
  <si>
    <t>7020000</t>
  </si>
  <si>
    <t>7110000</t>
  </si>
  <si>
    <t>300</t>
  </si>
  <si>
    <t>6187230</t>
  </si>
  <si>
    <t>400</t>
  </si>
  <si>
    <t>7070000</t>
  </si>
  <si>
    <t>не определен</t>
  </si>
  <si>
    <t>Обеспечение деятельности финансовых органов</t>
  </si>
  <si>
    <t xml:space="preserve">Глава муниципального образования </t>
  </si>
  <si>
    <t xml:space="preserve">Обеспечение деятельности финансовых органов Уплата налогов, сборов и иных платежей </t>
  </si>
  <si>
    <t>МЦП "Развитие муниципальной службы Большемурашкинского муниципального района на 2012-2014 годы"</t>
  </si>
  <si>
    <t>Постановление администрации Большемурашкинского муниципального района от 29.12.2012 г. № 974 "Об утверждении муниципальной целевой программы "Развитие муниципальной службы Большемурашкинского муниципального района на 2012-2014 годы"</t>
  </si>
  <si>
    <t>01.01.2013</t>
  </si>
  <si>
    <t>31.12.2014</t>
  </si>
  <si>
    <t xml:space="preserve">Мероприятия в области социальной политики </t>
  </si>
  <si>
    <t xml:space="preserve">1)Федеральный законот от 06.10.2003 № 131-ФЗ "Об общих принципах организации МСУ Российской Федерации ,п.3 ст.15 2) Устав Большемурашк.района  от 01.11.2005 п.2 ст.5 </t>
  </si>
  <si>
    <t xml:space="preserve">1)06.10.2003 2)01.11.2005 </t>
  </si>
  <si>
    <t>№</t>
  </si>
  <si>
    <t>Дата вступления в силу нормативного правового акта, договора, соглашения</t>
  </si>
  <si>
    <t>Объем средств на исполнение расходного обязательства 
(тыс. рублей)</t>
  </si>
  <si>
    <t>РЗ</t>
  </si>
  <si>
    <t>ПР</t>
  </si>
  <si>
    <t>ЦС</t>
  </si>
  <si>
    <t>ВР</t>
  </si>
  <si>
    <t>БДО</t>
  </si>
  <si>
    <t>БПО</t>
  </si>
  <si>
    <t>А</t>
  </si>
  <si>
    <t>1.1.</t>
  </si>
  <si>
    <t>1.2.</t>
  </si>
  <si>
    <t>3.2.</t>
  </si>
  <si>
    <t>6.1.</t>
  </si>
  <si>
    <t>Б</t>
  </si>
  <si>
    <t>Расходные обязательства по социальному обеспечению населения</t>
  </si>
  <si>
    <t>1.</t>
  </si>
  <si>
    <t>2.</t>
  </si>
  <si>
    <t>Д</t>
  </si>
  <si>
    <t>Расходные обязательства по предоставлению межбюджетных трансфертов</t>
  </si>
  <si>
    <t>Дотации</t>
  </si>
  <si>
    <t>1.3.</t>
  </si>
  <si>
    <t>3.</t>
  </si>
  <si>
    <t>Субвенции</t>
  </si>
  <si>
    <t>4.</t>
  </si>
  <si>
    <t>Иные межбюджетные трансферты</t>
  </si>
  <si>
    <t>Коды классификации 
расходов бюджетов</t>
  </si>
  <si>
    <t>1</t>
  </si>
  <si>
    <t>8</t>
  </si>
  <si>
    <t>Содержание расходного обязательства</t>
  </si>
  <si>
    <t>Дата окончания действия нормативного правового акта, договора, соглашения</t>
  </si>
  <si>
    <t>Всего</t>
  </si>
  <si>
    <t>Реквизиты нормативного правового акта, договора, соглашения (тип, дата, номер, наименование), номер статьи, части, пункта, подпункта, абзаца</t>
  </si>
  <si>
    <t>Иные расходы</t>
  </si>
  <si>
    <t>1)не определен  2) не определен</t>
  </si>
  <si>
    <t xml:space="preserve">Иные межбюджетные трансферты </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</si>
  <si>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25.10.2011 №60 "Об утверждении Положения "О межбюджетных отношениях в Б.Мурашкинском муниц.районе НО" </t>
  </si>
  <si>
    <t>1) 06.10.2003;    2) 25.09.1997     3) 06.12.2011; 
4)25.10.2011</t>
  </si>
  <si>
    <t xml:space="preserve">1) не определен;   2) не определен     3) не определен
4)не определен </t>
  </si>
  <si>
    <t>Субвенции на обеспечение детей-сирот и детей, оставшихся без попечения родителей жилыми помещениями за счет средств областного бюджета</t>
  </si>
  <si>
    <t>№ п/п</t>
  </si>
  <si>
    <t xml:space="preserve">Нормативно-правовые акты, договора, соглашения </t>
  </si>
  <si>
    <t>Цель введения принимаемого расходного обязательства</t>
  </si>
  <si>
    <t>Объем средств, необходимых на реализацию расходных обязательств</t>
  </si>
  <si>
    <t>Итого принимаемых расходных обязательств</t>
  </si>
  <si>
    <t>3</t>
  </si>
  <si>
    <t>4</t>
  </si>
  <si>
    <t>4.2</t>
  </si>
  <si>
    <t>4.3</t>
  </si>
  <si>
    <t>4.6</t>
  </si>
  <si>
    <t>4.8</t>
  </si>
  <si>
    <t>4.12</t>
  </si>
  <si>
    <t>4.14</t>
  </si>
  <si>
    <t>4.16</t>
  </si>
  <si>
    <t>4.25</t>
  </si>
  <si>
    <t>4.28</t>
  </si>
  <si>
    <t>4.36</t>
  </si>
  <si>
    <t>4.37</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</si>
  <si>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5)Реш.Земск.собрания Б.Мурашк.муниц.района НО №38 от 01.06.2010 г. Об утв.Полож. о ежемес.ден.выплате Главе мест.самоуправл., председателю Земского собрания Б.Мураш.района" </t>
  </si>
  <si>
    <t>МП "Развитие муниципальной службы Большемурашкинского муниципального района на 2012-2014 гг."</t>
  </si>
  <si>
    <t>7130000</t>
  </si>
  <si>
    <t>7140000</t>
  </si>
  <si>
    <t>0922200</t>
  </si>
  <si>
    <t>31.12.2016</t>
  </si>
  <si>
    <t>Постановление администрации Большемурашкинского муниципального района от 30.12.2013 № 1009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</si>
  <si>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7067209</t>
  </si>
  <si>
    <t>7062007</t>
  </si>
  <si>
    <t>7160000</t>
  </si>
  <si>
    <t>2017 год</t>
  </si>
  <si>
    <t>Субвенции на проведение ремонта жилых помещений , собственниками которых являются дети-сироты и дети, оставшиеся без попечения родителей  за счет средств областного бюджета</t>
  </si>
  <si>
    <t xml:space="preserve">Расходные обязательства по оказанию муниципальных услуг (выполнению работ), включая ассигнования на закупки товаров, работ, услуг для обеспечения муниципальных нужд </t>
  </si>
  <si>
    <t>1. Содержание органа местного самоуправления</t>
  </si>
  <si>
    <t>Выплаты персоналу органа местного самоуправления</t>
  </si>
  <si>
    <t xml:space="preserve">3. Закупка товаров, работ, услуг для муниципальных нужд (за исключением бюджетных ассигнований для обеспечения выполнения функций казенного учреждения и бюджетных ассигнований на осуществление бюджетных инвестиций в объекты муниципальной собственности казенных учреждений) </t>
  </si>
  <si>
    <t xml:space="preserve">6. Осуществление (предоставление) бюджетных инвестиций в муниципальную собственность (за исключением предоставления бюджетных инвестиций юридическим лицам, не являющимся муниципальными учреждениями и муниципальными унитарными предприятиями)
</t>
  </si>
  <si>
    <t>Осуществление бюджетных инвестиций</t>
  </si>
  <si>
    <t>Дотации на выравнивание бюджетной обеспеченности поселений района</t>
  </si>
  <si>
    <t>7062006</t>
  </si>
  <si>
    <t>Мероприятия в области социальной политики</t>
  </si>
  <si>
    <t>Расходы на обеспечение функций государственных органов</t>
  </si>
  <si>
    <t>7770019</t>
  </si>
  <si>
    <t xml:space="preserve">Выплата заработной платы с начислениями на нее работникам муниципальных учреждений и органов местного самоуправления </t>
  </si>
  <si>
    <t xml:space="preserve">Субвенции на обеспечение поселений, входящих в состав муниц.района, средствами на осущ. Гос.полномочий РФ по ПВУ на территориях, где отсутствуют военные комиссариаты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</si>
  <si>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"Создание условий для эффективного выполнения собств. и передаваемых полномоч.органами местного самоуправления поселений Большемурашкинского муниц.района Нижегородской области"</t>
  </si>
  <si>
    <t>07.10.2014</t>
  </si>
  <si>
    <t>0840019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</si>
  <si>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t>
  </si>
  <si>
    <t>1012511</t>
  </si>
  <si>
    <t>0122491</t>
  </si>
  <si>
    <t>1302020</t>
  </si>
  <si>
    <t>0812300</t>
  </si>
  <si>
    <t>0827209</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</si>
  <si>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3 "Повышение эффективности бюджетных расходов Большемурашкинского муниципального района Нижегородской области "</t>
  </si>
  <si>
    <t xml:space="preserve">Мероприятия по повышению эффективности бюджетных расходов </t>
  </si>
  <si>
    <t>Постановление администрации Б.Мурашкинского муниц.района от 07.10.2014 №722 Об утверждении МП"Развитие социальной и инженерной инфраструктуры Большемурашкинского муниципального района Нижегородской области на 2015-2017 годы"</t>
  </si>
  <si>
    <t xml:space="preserve">Компенсация части процентной ставки льгот.цел.кредитования в рамках реализ. ОЦП "Молодой семье - доступное жилье" на 2004-2010 годы </t>
  </si>
  <si>
    <t xml:space="preserve">Компенсац.части проц.ставки льгот. Целев. Кредитования на приобрет. И строительство жилья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</si>
  <si>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t>
  </si>
  <si>
    <t>4.5</t>
  </si>
  <si>
    <t>4.7</t>
  </si>
  <si>
    <t>4.9</t>
  </si>
  <si>
    <t>4.10</t>
  </si>
  <si>
    <t>4.13</t>
  </si>
  <si>
    <t>4.15</t>
  </si>
  <si>
    <t>4.17</t>
  </si>
  <si>
    <t>4.21</t>
  </si>
  <si>
    <t>4.34</t>
  </si>
  <si>
    <t>4.42</t>
  </si>
  <si>
    <t>4.43</t>
  </si>
  <si>
    <t>1.1</t>
  </si>
  <si>
    <t>3.1</t>
  </si>
  <si>
    <t>1202528    7779528</t>
  </si>
  <si>
    <t>1202850   7779850</t>
  </si>
  <si>
    <t>1402710</t>
  </si>
  <si>
    <t>7779020</t>
  </si>
  <si>
    <t>0252020</t>
  </si>
  <si>
    <t>7772200</t>
  </si>
  <si>
    <t>4.44</t>
  </si>
  <si>
    <t>4.45</t>
  </si>
  <si>
    <t>4.46</t>
  </si>
  <si>
    <t>4.49</t>
  </si>
  <si>
    <t>4.50</t>
  </si>
  <si>
    <t>4.53</t>
  </si>
  <si>
    <t>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областного бюджета</t>
  </si>
  <si>
    <t>1207315</t>
  </si>
  <si>
    <t>0257245</t>
  </si>
  <si>
    <t>1202528</t>
  </si>
  <si>
    <t>4.54</t>
  </si>
  <si>
    <t>4.55</t>
  </si>
  <si>
    <t>4.56</t>
  </si>
  <si>
    <t>7779901</t>
  </si>
  <si>
    <t>7772002</t>
  </si>
  <si>
    <t>1201012</t>
  </si>
  <si>
    <t>0252522</t>
  </si>
  <si>
    <t>0402991</t>
  </si>
  <si>
    <t>0255147</t>
  </si>
  <si>
    <t>001 Финансовое управление администрации Большемурашкинского муниципального района</t>
  </si>
  <si>
    <t>отчетный финансовый 2014 год</t>
  </si>
  <si>
    <t>план на 01.07.2015 г.</t>
  </si>
  <si>
    <t>факт на 01.07.2015 г.</t>
  </si>
  <si>
    <t>2018 год</t>
  </si>
  <si>
    <t>5142528</t>
  </si>
  <si>
    <t xml:space="preserve">Субсидии на информационно-навигационное обеспечение автомобильных маршрутов по транспортным коридорам "Север-Юг" и "Восток-Запад" </t>
  </si>
  <si>
    <t>6155062</t>
  </si>
  <si>
    <t xml:space="preserve">ПРАВИТЕЛЬСТВО НИЖЕГОРОДСКОЙ ОБЛАСТИ
ПОСТАНОВЛЕНИЕ
от 8 августа 2014 г. N 525
О ПРЕДОСТАВЛЕНИИ ЮДЖЕТАМ МУНИЦИПАЛЬНЫХ РАЙОНОВ
(ГОРОДСКИХ ОКРУГОВ) НИЖЕГОРОДСКОЙ ОБЛАСТИ СУБСИДИЙ НА НФОРМАЦИОННО-НАВИГАЦИОННОЕ ОБЕСПЕЧЕНИЕ АВТОМОБИЛЬНЫХ МАРШРУТОВ ПО ТРАНСПОРТНЫМ ОРИДОРАМ "СЕВЕР - ЮГ" И "ВОСТОК -ЗАПАД"
</t>
  </si>
  <si>
    <t>08.08.2014</t>
  </si>
  <si>
    <t>5207260</t>
  </si>
  <si>
    <t>3522001</t>
  </si>
  <si>
    <t>0840100190</t>
  </si>
  <si>
    <t>0840172090</t>
  </si>
  <si>
    <t>0830129020</t>
  </si>
  <si>
    <t xml:space="preserve">Прочие выплаты по обязательствам муниципального района </t>
  </si>
  <si>
    <t>7770296000</t>
  </si>
  <si>
    <t>1250324500</t>
  </si>
  <si>
    <t>0820120120</t>
  </si>
  <si>
    <t>0820172090</t>
  </si>
  <si>
    <t xml:space="preserve">Иные межбюджетные трансферты на выплату з.п. с начисл. На нее работникам муниц.учреждений и органов мест.самоуправления </t>
  </si>
  <si>
    <t>Иные межбюджетные трансферты на поддержку мер по обеспечению сбалансированности бюджетов поселений Б.Мурашкинского муниц.района</t>
  </si>
  <si>
    <t xml:space="preserve">2.Обеспечение выполнения функций казенных учреждений, в том числе по оказанию муниципальных услуг (выполнению работ) физическим и (или) </t>
  </si>
  <si>
    <t>Расходы на обеспечение деятельности муниципальных учреждений (МКУ ЦБ)</t>
  </si>
  <si>
    <t>0840200590</t>
  </si>
  <si>
    <t>0840272090</t>
  </si>
  <si>
    <t>0820151180</t>
  </si>
  <si>
    <t>1260173150</t>
  </si>
  <si>
    <t>1260173120</t>
  </si>
  <si>
    <t>1) Федерального закона от 06.10.2003 № 131-ФЗ "Об общих принципах организации местного самоуправления Российской Федерации" п.3.ст.15;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</si>
  <si>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2)25.10.2007   3)22.09.2009
</t>
  </si>
  <si>
    <t xml:space="preserve">1) не определен;    2)не определен;    3)не определен  
 </t>
  </si>
  <si>
    <t>0820120100</t>
  </si>
  <si>
    <t>Постановление администрации Большемурашкинского муниципального района от 30.12.2013 №1009 (с измен. от 27.02.2015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Подпрограмма "Поддержка института семьи и иные районные мероприятия в области социальной политики в Большемурашкинском муниц. районе Ниж.обл.на 2014-2016 годы"</t>
  </si>
  <si>
    <t xml:space="preserve">Постановление администрации района с изменениями от 07.10.2014 г. №723 с измене от 27.02.2015 №145 об утверждении МП "Меры социальной поддержки населения Большемурашкинского муниципального района Нижегородской области на 2014-2016 годы" </t>
  </si>
  <si>
    <t xml:space="preserve">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t>
  </si>
  <si>
    <t>1.1.1</t>
  </si>
  <si>
    <t>1.1.2</t>
  </si>
  <si>
    <t>1.1.3</t>
  </si>
  <si>
    <t>1.2.1</t>
  </si>
  <si>
    <t>1.2.2</t>
  </si>
  <si>
    <t>1.3.1</t>
  </si>
  <si>
    <t>2.1</t>
  </si>
  <si>
    <t>2.2</t>
  </si>
  <si>
    <t>3.2.1</t>
  </si>
  <si>
    <t>3.2.2</t>
  </si>
  <si>
    <t>3.2.3</t>
  </si>
  <si>
    <t>3.2.4</t>
  </si>
  <si>
    <t>3.2.5</t>
  </si>
  <si>
    <t>2.3</t>
  </si>
  <si>
    <t>.1.1</t>
  </si>
  <si>
    <t>4.1</t>
  </si>
  <si>
    <t>4.4.</t>
  </si>
  <si>
    <t>4.11</t>
  </si>
  <si>
    <t>4.18</t>
  </si>
  <si>
    <t>4.19</t>
  </si>
  <si>
    <t>4.20</t>
  </si>
  <si>
    <t>4.22</t>
  </si>
  <si>
    <t>4.23</t>
  </si>
  <si>
    <t>4.24</t>
  </si>
  <si>
    <t>4.26</t>
  </si>
  <si>
    <t>4.27</t>
  </si>
  <si>
    <t>4.29</t>
  </si>
  <si>
    <t>4.30</t>
  </si>
  <si>
    <t>4.31</t>
  </si>
  <si>
    <t>4.32</t>
  </si>
  <si>
    <t>4.33</t>
  </si>
  <si>
    <t>4.35</t>
  </si>
  <si>
    <t>4.38</t>
  </si>
  <si>
    <t>4.39</t>
  </si>
  <si>
    <t>4.40</t>
  </si>
  <si>
    <t>4.41</t>
  </si>
  <si>
    <t>4.47</t>
  </si>
  <si>
    <t>4.48</t>
  </si>
  <si>
    <t>4.51</t>
  </si>
  <si>
    <t>4.52</t>
  </si>
  <si>
    <t>6.1.1</t>
  </si>
  <si>
    <t>074 Управление образования администрации Большемурашкинского муниципального района</t>
  </si>
  <si>
    <t xml:space="preserve">ИТОГО ПО РАЙОНУ </t>
  </si>
  <si>
    <t>7770100</t>
  </si>
  <si>
    <t>1) 06.10.2003;
2) 02.03.2007  3) 03.08.2007     4) 01.11.2005   5) 01.06.2010</t>
  </si>
  <si>
    <t>1) не определен;
2) не определен 3) не определен  4) не определен   5) не определен</t>
  </si>
  <si>
    <t>1) не определен;
2) не определен 3)не определен 4)не определен 5)не определен</t>
  </si>
  <si>
    <t>7777209</t>
  </si>
  <si>
    <t>1.1.4</t>
  </si>
  <si>
    <t>1.1.5</t>
  </si>
  <si>
    <t xml:space="preserve">Расходы на обеспечение функций органов местного самоуправления </t>
  </si>
  <si>
    <t>1550100190</t>
  </si>
  <si>
    <t>1.1.6</t>
  </si>
  <si>
    <t>1550172090</t>
  </si>
  <si>
    <t>1.1.7</t>
  </si>
  <si>
    <t>Глава местной администрации</t>
  </si>
  <si>
    <t>7770108000</t>
  </si>
  <si>
    <t>1.1.8</t>
  </si>
  <si>
    <t>1.1.9</t>
  </si>
  <si>
    <t xml:space="preserve">Руководительконтрольно-счетной инспекции Большемурашкинского муниципального района </t>
  </si>
  <si>
    <t>7770700</t>
  </si>
  <si>
    <t>1.1.10</t>
  </si>
  <si>
    <t>1.1.11</t>
  </si>
  <si>
    <t xml:space="preserve">Учреждения по обеспечению хозяйственного обслуживания </t>
  </si>
  <si>
    <t>1520100590</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</si>
  <si>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</si>
  <si>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1.1.12</t>
  </si>
  <si>
    <t>1520172090</t>
  </si>
  <si>
    <t>1.1.13</t>
  </si>
  <si>
    <t xml:space="preserve">Обеспечение жизнедеятельности подразделений ЕДДС района </t>
  </si>
  <si>
    <t>1020100590</t>
  </si>
  <si>
    <t>13.10.2014</t>
  </si>
  <si>
    <t>31.12.2017</t>
  </si>
  <si>
    <t>1.1.14</t>
  </si>
  <si>
    <t>1020172090</t>
  </si>
  <si>
    <t>1.1.15</t>
  </si>
  <si>
    <t>1.1.16</t>
  </si>
  <si>
    <t>1.1.17</t>
  </si>
  <si>
    <t>Обеспечение деятельности органов управления отдела культуры</t>
  </si>
  <si>
    <t>0250019   7770019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</si>
  <si>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t>
  </si>
  <si>
    <t>01.10.2014</t>
  </si>
  <si>
    <t>1.1.18</t>
  </si>
  <si>
    <t>1.1.19</t>
  </si>
  <si>
    <t>0257209   7777209</t>
  </si>
  <si>
    <t>Содержание  законодательных органов местного самоуправления</t>
  </si>
  <si>
    <t xml:space="preserve">Обеспечение функций органов местного самоуправления </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</si>
  <si>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</si>
  <si>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1.2.3</t>
  </si>
  <si>
    <t>1010019</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</si>
  <si>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1 "Обеспечение пожарной безопасности на территории Большемурашкинского муниципального района"</t>
  </si>
  <si>
    <t>1.2.4</t>
  </si>
  <si>
    <t xml:space="preserve">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t>
  </si>
  <si>
    <t xml:space="preserve">1) 06.10.2003;
2)01.07.2007  3)01.07.2007  4)01.11.2005 </t>
  </si>
  <si>
    <t xml:space="preserve">1) не определен;
2) не определен 3)не определен 4)не определен </t>
  </si>
  <si>
    <t>1.2.5</t>
  </si>
  <si>
    <t xml:space="preserve">Расходы на проведение выборов в представительные органы муниципальных образований </t>
  </si>
  <si>
    <t>07</t>
  </si>
  <si>
    <t>0202001</t>
  </si>
  <si>
    <t xml:space="preserve">1) Федерального закона от 06.10.2003 № 131-ФЗ "Об общих принципах организации местного самоуправления Российской Федерации" ст.15 2)ФЕДЕРАЛЬНЫЙ ЗАКОН №138-ФЗ от 23.10.1996 ОБ ОБЕСПЕЧЕНИИ КОНСТИТУЦИОННЫХ ПРАВ ГРАЖДАН РОССИЙСКОЙ ФЕДЕРАЦИИ ИЗБИРАТЬ И БЫТЬ ИЗБРАННЫМИ В ОРГАНЫ
МЕСТНОГО САМОУПРАВЛЕНИЯ
</t>
  </si>
  <si>
    <t>1)06.10.2003      2)23.10.1996</t>
  </si>
  <si>
    <t xml:space="preserve">1)не определен     2) не определен   </t>
  </si>
  <si>
    <t>1.2.6</t>
  </si>
  <si>
    <t>1512600</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</si>
  <si>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</si>
  <si>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1.2.7</t>
  </si>
  <si>
    <t>1.2.8</t>
  </si>
  <si>
    <t>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</si>
  <si>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1542600</t>
  </si>
  <si>
    <t>1.2.9</t>
  </si>
  <si>
    <t>Поисково и аварийно-спасательные учреждения</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</si>
  <si>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</si>
  <si>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1.2.10</t>
  </si>
  <si>
    <t>1.3.2</t>
  </si>
  <si>
    <t>1.3.3</t>
  </si>
  <si>
    <t xml:space="preserve">Резервный фонд администрации Б.Мурашкинского муниципального района НО </t>
  </si>
  <si>
    <t>0810123000</t>
  </si>
  <si>
    <t>1.3.4</t>
  </si>
  <si>
    <t>0922600</t>
  </si>
  <si>
    <t>1.3.5</t>
  </si>
  <si>
    <t>2.Обеспечение выполнения функций казенных учреждений, в том числе по оказанию муниципальных услуг (выполнению работ) физическим и (или) юридическим лицам</t>
  </si>
  <si>
    <t>2.1.</t>
  </si>
  <si>
    <t>Выплаты персоналу казенных учреждений</t>
  </si>
  <si>
    <t>2.1.1</t>
  </si>
  <si>
    <t>ХЭС</t>
  </si>
  <si>
    <t>0220146590</t>
  </si>
  <si>
    <t>16.11.2015</t>
  </si>
  <si>
    <t>31.12.2018</t>
  </si>
  <si>
    <t>2.1.2</t>
  </si>
  <si>
    <t>0220172090</t>
  </si>
  <si>
    <t>Закупка товаров, работ, услуг в целях содержания казенных учреждений</t>
  </si>
  <si>
    <t>2.2.1</t>
  </si>
  <si>
    <t>2.2.2</t>
  </si>
  <si>
    <t>Мероприятия в рамках МП " Развитие культуры и туризма в Большемурашкинском муниципальном районе на 2014-2016 годы"</t>
  </si>
  <si>
    <t>Постановление администрации Большемурашкинского муниципальног района от 11.10.2013 г. № 758 "Об утверждении мунципальной программы "Развитие культуры и туризма в Большемурашкинском муниципальном районе на 2014-2016 годы"</t>
  </si>
  <si>
    <t>2..3.</t>
  </si>
  <si>
    <t>2.3.1</t>
  </si>
  <si>
    <t>36.3</t>
  </si>
  <si>
    <t xml:space="preserve">Обеспечение пожарной безопасности объектов и населенных пунктов района </t>
  </si>
  <si>
    <t>1010100190</t>
  </si>
  <si>
    <t xml:space="preserve">МЦП "Повышение безопасности дорожного движения в Большемурашкинском муниципальном районе на 2013-2015 гг." </t>
  </si>
  <si>
    <t>0602880</t>
  </si>
  <si>
    <t xml:space="preserve">Постановление администрации Большемурашкинского муниципального района от 12.11.2012 г. № 769 "Об утверждении муниципальной целевой программы "Повышение безопасности дорожного движения в Большемурашкинском муниципальном районе на 2013-2015 гг." </t>
  </si>
  <si>
    <t>1)01.01.2013</t>
  </si>
  <si>
    <t>1)31.12.2015</t>
  </si>
  <si>
    <t>7779600</t>
  </si>
  <si>
    <t xml:space="preserve">Реализация мероприятий, напрвленных на повышение эффективности управления муниципальным имуществом </t>
  </si>
  <si>
    <t xml:space="preserve">1) Федерального закона от 06.10.2003 № 131-ФЗ "Об общих принципах организации местного самоуправления Российской Федерации" п.3.ст.15; </t>
  </si>
  <si>
    <t xml:space="preserve">1) 06.10.2003;   </t>
  </si>
  <si>
    <t xml:space="preserve">1) не определен;    </t>
  </si>
  <si>
    <t>3.2.6</t>
  </si>
  <si>
    <t xml:space="preserve">Реализация мероприятий напрвленных на улучшение условий и охраны труда </t>
  </si>
  <si>
    <t>Постановление администрации Б.Мурашкинского муниц.района НО №441 от 09.07.2012г. Об утверждении  муниципальной  целевой Программы «Улучшение условий и охраны труда в организациях Большемурашкинского муниципального района на 2012-2015 г.г.» (с изм. от 30.11.2012 г. №830, от 20.12.2012 г. №906 , от 04.02.2013 г. №64, от 25.02.2013 г. №117, от 12.08.2013 г. №585, от 02.04.2014 г. №218, от 14.10.2014 г. №765)</t>
  </si>
  <si>
    <t>09.07.2012</t>
  </si>
  <si>
    <t>31.12.2015</t>
  </si>
  <si>
    <t>3.2.7</t>
  </si>
  <si>
    <t>мероприятия, направленные на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</si>
  <si>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1510126000</t>
  </si>
  <si>
    <t>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1 "Повышение эффективности муниципального управления, развитие местного самоуправления и муниципальной службы Большемурашкинского муниципального района"</t>
  </si>
  <si>
    <t>3.2.8</t>
  </si>
  <si>
    <t>1520226000</t>
  </si>
  <si>
    <t>Постановление администрации района от 07.10.2014 г. №725 с измен.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t>
  </si>
  <si>
    <t>3.2.9</t>
  </si>
  <si>
    <t>Предоставление соц.гарантий лицам, замещающим муниципальные должности и должности муниципальной службы</t>
  </si>
  <si>
    <t>1540226000</t>
  </si>
  <si>
    <t>3.2.10</t>
  </si>
  <si>
    <t>МП "Пожарная безопасность населенных пунктов и объектов Большемурашкинского муниципального района на 2013-2015 гг."</t>
  </si>
  <si>
    <t>Постановление администрации Большемурашкинского муниципального района от 12.11.2012 г. № 768 "Об утверждении муниципальной целевой программы "Пожарная безопасность населенных пунктов и объектов Большемурашкинского муниципального района на 2013-2015 годы"</t>
  </si>
  <si>
    <t>3.2.11</t>
  </si>
  <si>
    <t>3.2.12</t>
  </si>
  <si>
    <t>3.2.13</t>
  </si>
  <si>
    <t xml:space="preserve">Целевой финансовый резерв для предупреждения и ликвидации последствий чрезвычайных ситуаций и стихийных бедствий природного и техногенного характера </t>
  </si>
  <si>
    <t>1020223040</t>
  </si>
  <si>
    <t>3.2.14</t>
  </si>
  <si>
    <t xml:space="preserve">Мероприятия по подготовке к действиям в чрезвычайной ситуации </t>
  </si>
  <si>
    <t>1022650</t>
  </si>
  <si>
    <t>3.2.15</t>
  </si>
  <si>
    <t>Обеспечение пожарной безопасности на территории Большемурашкинского муниципального района</t>
  </si>
  <si>
    <t>1010225110</t>
  </si>
  <si>
    <t>3.2.16</t>
  </si>
  <si>
    <t xml:space="preserve">Реализация мероприятий напрвленных на обеспечение общественного порядка и противодействия преступности </t>
  </si>
  <si>
    <t>1110126100</t>
  </si>
  <si>
    <t>Постановление админ.Б.Мурашкинского муниц.района от 06.10.2014 г. №720 с измен.от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1 "Профилактика преступлений и иных правонарушений на территории Большемурашкинского муниципального района на 2015-2017 годы"</t>
  </si>
  <si>
    <t>06.10.2014</t>
  </si>
  <si>
    <t>3.2.17</t>
  </si>
  <si>
    <t>3.2.18</t>
  </si>
  <si>
    <t>Повышение безопасности дорожного движения в Большемурашкинском муниципальном районе на 2013-2015 гг</t>
  </si>
  <si>
    <t>3.2.19</t>
  </si>
  <si>
    <t xml:space="preserve">Информационное обеспечение деятельности органов местного самоуправления </t>
  </si>
  <si>
    <t>0500225130</t>
  </si>
  <si>
    <t>Постановление администрац.Большемурашкинского муниц.района от 07.10.2014г. №724 с измен от 09.04.2015 №218  Об утверждении МП "Информатизация Большемурашкинского муниципального района Нижегородской области на 2015-2017 годы"</t>
  </si>
  <si>
    <t>3.2.20</t>
  </si>
  <si>
    <t>ГП "Информационное общество Нижегородской области (2014-2017 годы)</t>
  </si>
  <si>
    <t>6157255</t>
  </si>
  <si>
    <t xml:space="preserve">1)постановление Правительства Российской Федерации от 15 апреля 2014 г. N 313 ГОСУДАРСТВЕННАЯ ПРОГРАММА РОССИЙСКОЙ ФЕДЕРАЦИИ
"ИНФОРМАЦИОННОЕ ОБЩЕСТВО (2011 - 2020 ГОДЫ)" 2)ПРАВИТЕЛЬСТВО НИЖЕГОРОДСКОЙ ОБЛАСТИ 
ПОСТАНОВЛЕНИЕ от 31 октября 2013 г. N 800 ОБ УТВЕРЖДЕНИИ ГОСУДАРСТВЕННОЙ ПРОГРАММЫ "НФОРМАЦИОННОЕ ОБЩЕСТВО НИЖЕГОРОДСКОЙ ОБЛАСТИ
(2014 - 2017 ГОДЫ)"
</t>
  </si>
  <si>
    <t>1)15.04.2014   2)31.10.2013</t>
  </si>
  <si>
    <t>1)31.12.2020   2)31.12.2017</t>
  </si>
  <si>
    <t>3.2.21</t>
  </si>
  <si>
    <t>Природоохранные мероприятия</t>
  </si>
  <si>
    <t>4102515</t>
  </si>
  <si>
    <t>1)Федеральный законот от 06.10.2003 № 131-ФЗ "Об общих принципах организации МСУ Российской Федерации подп.9,п.1 ст.15 2) Устав Большемурашк.района  от 01.11.2005 п.9 ст.5 3) Постановление Земского собрания от 24.02.2004 № 6 " О целевом бюджетном фонде "Районный экологический фонд"</t>
  </si>
  <si>
    <t>1)06.10.2003 2)01.11.2005 3)24.02.2004</t>
  </si>
  <si>
    <t>1)не определен     2) не определен    3) не определен</t>
  </si>
  <si>
    <t>3.2.22</t>
  </si>
  <si>
    <t xml:space="preserve">Мероприятия в сфере культуры и кинематографии </t>
  </si>
  <si>
    <t>3.2.23</t>
  </si>
  <si>
    <t>3.2.24</t>
  </si>
  <si>
    <t>Муниципальная целевая программа "Улучшение условий и охраны труда в организациях Большеиурашкинского муниципального района на 2012-2015 гг."</t>
  </si>
  <si>
    <t>7040000</t>
  </si>
  <si>
    <t>Постановление администрации Большемурашкинского муниципального района от 09.07.2012 г.№ 441 "Об утверждении муниципальной целевой программы "Улучшение условий и охраны труда в организациях Большемурашкинского муниципального района на 2012-2015 гг."</t>
  </si>
  <si>
    <t>3.2.25</t>
  </si>
  <si>
    <t xml:space="preserve">Проведение мероприятий с ветеранами боевых действий </t>
  </si>
  <si>
    <t>1220125280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</si>
  <si>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ветеранов боевых действий Б.Мурашкинского муниц.района НО на 2014-2016"</t>
  </si>
  <si>
    <t>3.2.26</t>
  </si>
  <si>
    <t>Укрепление социального статуса и социальной защищенности пожилых людей</t>
  </si>
  <si>
    <t>1240125280</t>
  </si>
  <si>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</si>
  <si>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3.2.27</t>
  </si>
  <si>
    <t xml:space="preserve">Содействие в обеспечении деятельности районного общества ветеранов и инвалидов </t>
  </si>
  <si>
    <t>1240326000</t>
  </si>
  <si>
    <t>3.2.28</t>
  </si>
  <si>
    <t>Реализация оздоровительных и социокультурных потребностей, интеллектуального и творческого потенциала граждан</t>
  </si>
  <si>
    <t>1250125280</t>
  </si>
  <si>
    <t xml:space="preserve">Постановление администрации Большемурашкинского муниципального района от 30.12.2013 № 1009 с изменен.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Подпрогр."Поддержка института семьи и иные районные меропр.в области соц.политики в Большемурашкинском муниц.районе НО на 2014-2016 годы" </t>
  </si>
  <si>
    <t>3.2.29</t>
  </si>
  <si>
    <t xml:space="preserve">Мероприятия в области спорта, физической культуры и ткризма </t>
  </si>
  <si>
    <t>0300125270</t>
  </si>
  <si>
    <t xml:space="preserve">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t>
  </si>
  <si>
    <t>03.12.2013</t>
  </si>
  <si>
    <t xml:space="preserve">4. Предоставление субсидий бюджетным и автономным учреждениям, включая субсидии на финансовое обеспечение выполнения  ими муниципального задания (за исключением субсидий на осуществление капитальных вложений в объекты капитального строительства муниципальной собственности или приобретение объектов недвижимого имущества в муниципальную собственность) </t>
  </si>
  <si>
    <t>4.1. Предоставление субсидий бюджетным учреждениям</t>
  </si>
  <si>
    <t>4.1.1.</t>
  </si>
  <si>
    <t>4.1.2</t>
  </si>
  <si>
    <t>МП "Развитик культуры и туризма в Большемурашкинском муниципальном районе на 2014-2016 гг."</t>
  </si>
  <si>
    <t>7060000</t>
  </si>
  <si>
    <t>600</t>
  </si>
  <si>
    <t>Постановление администрации Большемурашкинского муниципального района от 11.10.2013 г. № 758 "Об утверждении муниципальной программы "Развитие культуры и туризма в Большемурашкинском муниципальном районе на 2014-2016 гг."</t>
  </si>
  <si>
    <t>01.01.2014</t>
  </si>
  <si>
    <t>4.1.3</t>
  </si>
  <si>
    <t xml:space="preserve">Мероприятия по организации отдыха и оздоровления детей и молодежи </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</si>
  <si>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t>
  </si>
  <si>
    <t>4.1.4</t>
  </si>
  <si>
    <t>МП "Каникулы" на 2014-2016 гг.</t>
  </si>
  <si>
    <t>Постановление администрации Большемурашкинского муниципального района от 12.11.2013 г. № 854 "Об утверждении муниципальной программы отдыха, оздоровления и временной трудовой занятости детей и молодежи Большемурашкинского муниципального района "Каникулы" на 2014-2016 гг.</t>
  </si>
  <si>
    <t>4.1.5</t>
  </si>
  <si>
    <t>Подключение общедоступных библиотек Российской Федерации к сети Интернет</t>
  </si>
  <si>
    <t>4400900</t>
  </si>
  <si>
    <t xml:space="preserve">Постановление Правительства Нижегородской области от 28.09.2012 № 682 "О расходовании иных межбюджетных трансфертов из федерального бюджета на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t>
  </si>
  <si>
    <t>28.09.2012</t>
  </si>
  <si>
    <t>4.1.6</t>
  </si>
  <si>
    <t xml:space="preserve">Обеспечение деятельности учреждения культуры </t>
  </si>
  <si>
    <t>0210100590</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</si>
  <si>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t>
  </si>
  <si>
    <t>4.1.7</t>
  </si>
  <si>
    <t>0210141590</t>
  </si>
  <si>
    <t>4.1.8</t>
  </si>
  <si>
    <t>0210172090</t>
  </si>
  <si>
    <t>4.1.9</t>
  </si>
  <si>
    <t xml:space="preserve">Организация и проведение праздников и общественно значимых мероприятий </t>
  </si>
  <si>
    <t>0210225220</t>
  </si>
  <si>
    <t>4.1.10</t>
  </si>
  <si>
    <t xml:space="preserve">МБУК "Большемурашкинский историко-художественный музей" </t>
  </si>
  <si>
    <t>0224159   7774159</t>
  </si>
  <si>
    <t>4.1.11</t>
  </si>
  <si>
    <t>0227209  7777209</t>
  </si>
  <si>
    <t>4.1.12</t>
  </si>
  <si>
    <t>МУК "Межпоселенческая центральная библиотека Большемурашкинского района"</t>
  </si>
  <si>
    <t>0214259   7774259</t>
  </si>
  <si>
    <t>4.1.13</t>
  </si>
  <si>
    <t>0217209   7777209</t>
  </si>
  <si>
    <t>4.1.14</t>
  </si>
  <si>
    <t>4.1.15</t>
  </si>
  <si>
    <t>4.1.16</t>
  </si>
  <si>
    <t>4.1.17</t>
  </si>
  <si>
    <t>МП "Комплексные меры противодействия злоупотреблению наркотикам и их незаконному обороту в Большемурашкинском муниципальном районе на 2014-2016 гг."</t>
  </si>
  <si>
    <t>7150000</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</si>
  <si>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2014 - 2016 гг."</t>
  </si>
  <si>
    <t>4.1.18</t>
  </si>
  <si>
    <t>4.1.19</t>
  </si>
  <si>
    <t>Мероприятия в области спорта, физической культуры и туризма</t>
  </si>
  <si>
    <t>0302527</t>
  </si>
  <si>
    <t>1)  01.01.2014</t>
  </si>
  <si>
    <t>1) 31.12.2016</t>
  </si>
  <si>
    <t>4.1.20</t>
  </si>
  <si>
    <t>0300287590</t>
  </si>
  <si>
    <t>4.1.21</t>
  </si>
  <si>
    <t>0300272090</t>
  </si>
  <si>
    <t>4.1.22</t>
  </si>
  <si>
    <t xml:space="preserve">Мероприятия по повышению безопасности дорожного движения </t>
  </si>
  <si>
    <t>4.1.23</t>
  </si>
  <si>
    <t>Приобретение жилых помещений для предоставления гражданам, утратившим жилые помещения в результате пожара , по договорам социального найма</t>
  </si>
  <si>
    <t>1202240</t>
  </si>
  <si>
    <t>Постановление администрации Большемурашкинского муниципального района от 30.12.2013 №1009 (с измен. от 07.10.2014 №723)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</si>
  <si>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6.2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</si>
  <si>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(3 этап)</t>
  </si>
  <si>
    <t xml:space="preserve">ПРАВИТЕЛЬСТВО РОССИЙСКОЙ ФЕДЕРАЦИИ ПОСТАНОВЛЕНИЕ
от 21 февраля 2013 г. N 147
О ПОРЯДКЕ ПРЕДОСТАВЛЕНИЯ В 2013 - 2017 ГОДАХ СУБСИДИЙ
В ВИДЕ ИМУЩЕСТВЕННЫХ ВЗНОСОВ РОССИЙСКОЙ ФЕДЕРАЦИИ В  ГОСУДАРСТВЕННУЮ КОРПОРАЦИЮ - ФОНД СОДЕЙСТВИЯ РЕФОРМИРОВАНИЮ ЖИЛИЩНО-КОММУНАЛЬНОГО ХОЗЯЙСТВА И ОБ ОСОБЕННОСТЯХ ПРЕДОСТАВЛЕНИЯ ФИНАНСОВОЙ
ПОДДЕРЖКИ СУБЪЕКТАМ РОССИЙСКОЙ ФЕДЕРАЦИИ
</t>
  </si>
  <si>
    <t>6.3</t>
  </si>
  <si>
    <t xml:space="preserve">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t>
  </si>
  <si>
    <t>1309503</t>
  </si>
  <si>
    <t>6.4</t>
  </si>
  <si>
    <t>Обеспечение мероприятий по переселению граждан из аварийного жилищного фонда за счет средств областного бюджета ( 3 этап)</t>
  </si>
  <si>
    <t>6.5</t>
  </si>
  <si>
    <t xml:space="preserve">Мероприятия по переселению граждан из авар. Жил.фонда с учетом необходимости развития малоэтаж.жилищ. Строительства за счет средств район.бюджета </t>
  </si>
  <si>
    <t>6.6</t>
  </si>
  <si>
    <t xml:space="preserve">Фонд на поддержку территорий </t>
  </si>
  <si>
    <t xml:space="preserve">ПРАВИТЕЛЬСТВО НИЖЕГОРОДСКОЙ ОБЛАСТИ
ПОСТАНОВЛЕНИЕ  от 7 февраля 2011 г. N 57
ОБ УТВЕРЖДЕНИИ ПОРЯДКА
ИСПОЛЬЗОВАНИЯ БЮДЖЕТНЫХ АССИГНОВАНИЙ ФОНДА
НА ПОДДЕРЖКУ ТЕРРИТОРИЙ
</t>
  </si>
  <si>
    <t>07.02.2011</t>
  </si>
  <si>
    <t>Публичные нормативные социальные выплаты гражданам</t>
  </si>
  <si>
    <t>Оказание материальной помощи гражданам, оказавшимся в трудной жизненной ситуации</t>
  </si>
  <si>
    <t>1230110120</t>
  </si>
  <si>
    <t>1)30.12.2013  2)25.04.2014</t>
  </si>
  <si>
    <t>1)31.12.2016   2)не определен</t>
  </si>
  <si>
    <t>1.2</t>
  </si>
  <si>
    <t>Выплаты гражданам, имеющим звание "Почетный гражданин Большемурашкинского района"</t>
  </si>
  <si>
    <t>1250210930</t>
  </si>
  <si>
    <t xml:space="preserve">1)31.12.2016   2)не определен </t>
  </si>
  <si>
    <t>Осуществление социальных выплат молодым семьям на приобретение жилья или строительство индивидуального жилого дома за счет средств районного бюджета</t>
  </si>
  <si>
    <t>1250522140</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</si>
  <si>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</si>
  <si>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 xml:space="preserve">Ежемесячная доплата к пенсиям лицам, замещавшим гос.должности Нижегородской области </t>
  </si>
  <si>
    <t xml:space="preserve">Расходы за счет областного фонда поддержки территорий </t>
  </si>
  <si>
    <t xml:space="preserve"> 0920311, 0922200</t>
  </si>
  <si>
    <r>
      <t xml:space="preserve">Постановлени Правительства НО от 7 февраля 2011 г. N 57 </t>
    </r>
    <r>
      <rPr>
        <sz val="10"/>
        <rFont val="Times New Roman"/>
        <family val="1"/>
      </rPr>
      <t xml:space="preserve">ОБ УТВЕРЖДЕНИИ ПОРЯДКА ИСПОЛЬЗОВАНИЯ БЮДЖЕТНЫХ АССИГНОВАНИЙ ФОНДА НА ПОДДЕРЖКУ ТЕРРИТОРИЙ </t>
    </r>
  </si>
  <si>
    <t>2.4</t>
  </si>
  <si>
    <t>5140100</t>
  </si>
  <si>
    <t>2.5</t>
  </si>
  <si>
    <t xml:space="preserve">ОЦП "Обеспечение жильем молодых семей в Нижегородской области " на период 2011-2013 годов </t>
  </si>
  <si>
    <t>6065020</t>
  </si>
  <si>
    <t xml:space="preserve">1)ПРАВИТЕЛЬСТВО НИЖЕГОРОДСКОЙ ОБЛАСТИ ПОСТАНОВЛЕНИЕ от 10 ноября 2010 г. N 772 ОБ УТВЕРЖДЕНИИ ОБЛАСТНОЙ ЦЕЛЕВОЙ ПРОГРАММЫ "ОБЕСПЕЧЕНИЕ ЖИЛЬЕМ МОЛОДЫХ СЕМЕЙ В НИЖЕГОРОДСКОЙ ОБЛАСТИ " НА ПЕРИОД 2011 - 2013 ГОДОВ
</t>
  </si>
  <si>
    <t>1)10.11.2010</t>
  </si>
  <si>
    <t>2.6</t>
  </si>
  <si>
    <t xml:space="preserve">Подпрограмма "Обеспечение жильем молодых семей в Нижегородской области" </t>
  </si>
  <si>
    <t>6067214</t>
  </si>
  <si>
    <t>ПРАВИТЕЛЬСТВО НИЖЕГОРОДСКОЙ ОБЛАСТИ
ПОСТАНОВЛЕНИЕ
от 18 октября 2013 г. N 748
ОБ УТВЕРЖДЕНИИ СУДАРСТВЕННОЙ ПРОГРАММЫ
"ОБЕСПЕЧЕНИЕ ГРАЖДАН НИЖЕГОРОДСКОЙ ОБЛАСТИ ДОСТУПНЫМ И КОМФОРТНЫМ ЖИЛЬЕМ НА ПЕРИОД ДО 2024 ГОДА"</t>
  </si>
  <si>
    <t>2.7</t>
  </si>
  <si>
    <t>МП "Меры социальной поддержки населения Большемурашуинского муниципального района Нижегородской области на 2014-2016 годы"</t>
  </si>
  <si>
    <t>Постановление администрации Большемурашкинского муниципального района от №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t>
  </si>
  <si>
    <t>Прочие выплаты по обязательствам муниципального района</t>
  </si>
  <si>
    <t>Постановление администрации района от 07.10.2014 г. №725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 Повышение эффективности муниципального управления , развитие местного самоуправления и муниципальной службы Большемурашкинского муниципального района Нижегородской области на 2015-2017 годы»</t>
  </si>
  <si>
    <t>Г</t>
  </si>
  <si>
    <t xml:space="preserve">Расходные обязательства по предоставлению субсидий юридическим лицам (за исключением субсидий муниципальным учреждениям), индивидульным предпринимателям, физическим лицам </t>
  </si>
  <si>
    <t>Прочие мероприятия в области коммунального хозяйства</t>
  </si>
  <si>
    <t>7779970</t>
  </si>
  <si>
    <t xml:space="preserve">1) Федерального закона от 06.10.2003 № 131-ФЗ "Об общих принципах организации местного самоуправления Российской Федерации" п.4.ст.15  2)Постановление Правительства Российской Федерации от 23.05.2006 № 307 "О порядке предоставления коммунальных услуг гражданам" п.1 3)Устав большемурашкинского района от 01.11.2005 ст.33,п.28 4)Постановл.Админ.Б.Мурашкинского муниц. района НО №191 от 13.04.2010 г.О внес.изменений в постановл. админ.Б.Мурашкинск. муниц.района от 30.12.2008 г. №138 "Об утверждении "Положения о формировании финансовой помощи предприятиям ЖКХ " </t>
  </si>
  <si>
    <t>1)06.10.2003 2)23.05.2006 3)01.11.2005   4)13.04.2010</t>
  </si>
  <si>
    <t xml:space="preserve">1)не определен  2)не определен  3)не определен     4)не определен    </t>
  </si>
  <si>
    <t>2</t>
  </si>
  <si>
    <t>1)не определен  2)не определен</t>
  </si>
  <si>
    <t>002 Администрация Большемурашкинского муниципального района Нижегородской области</t>
  </si>
  <si>
    <t>Поступление федеральных средств для фин.обеспеч. Полномоч. По сост.списков кандидатов в присяж. Заседатели</t>
  </si>
  <si>
    <t>7770251200</t>
  </si>
  <si>
    <t xml:space="preserve">1.Постановление Правительства РФ от 23.05.2005 № 320 (в ред.от 14.11.2007)"Об утверждении правил финансового обеспечения переданных исполнительно-распорядительным органам муниципальным образованиям гос. полномочий по составлению списков кандидатов в присяжные заседатели федеральных судов общей юрисдикции в РФ" </t>
  </si>
  <si>
    <t>1)23.05.05</t>
  </si>
  <si>
    <t>1) не установлен</t>
  </si>
  <si>
    <t>Субвенции на обеспеч. Жильем отдельных категорий граждан, соц. Защита инвалидов ВОВ</t>
  </si>
  <si>
    <t>1205135  7775135</t>
  </si>
  <si>
    <t>Постановление администрации района с изменениями от 07.10.2014 г. №723 с изменен. от 27.02.2015 №145 об утверждении МП "Меры социальной поддержки населения Большемурашкинского муниципального района Нижегородской области на 2014-2016 годы" Подпрогр."Поддержка лиц пожилого возраста, прож. на тер.Б.Мурашкинского муниц.района НО и иные меропр. для детей и инвалидов на 2014-2016 годы"</t>
  </si>
  <si>
    <t>2.2.</t>
  </si>
  <si>
    <t>Субвенция на обесп.жильем участников ВОВ</t>
  </si>
  <si>
    <t>1240151340</t>
  </si>
  <si>
    <t>7770101000</t>
  </si>
  <si>
    <t>7770100190</t>
  </si>
  <si>
    <t>7770172090</t>
  </si>
  <si>
    <t>7770107000</t>
  </si>
  <si>
    <t xml:space="preserve">004 Земское собрание Большемурашкинского муниципального района Нижегородской области </t>
  </si>
  <si>
    <t>МП "Комплексное развитие систем коммунальной инфраструктуры Большемурашкинского муниципального района на 2014-2020 годы"</t>
  </si>
  <si>
    <t>7100000</t>
  </si>
  <si>
    <t>Постановление администрации Большемурашкинского муниципального района от 06.03.2014 г. № 146 "О внесении изменений в постановление администрации Большемурашкинского муниципального района Нижегородской области от 11.10.2013 г. № 757"</t>
  </si>
  <si>
    <t>Субсидии на проектирование, капитальный ремонт гидротехнических сооружений, находящихся в муниципальной собственности</t>
  </si>
  <si>
    <t>6107215</t>
  </si>
  <si>
    <t xml:space="preserve">1) Постановление Правительства Нижегородской области от 24.10.2012 N 754 "Об утверждении областной целевой программы "Развитие водохозяйственного комплекса Нижегородской области в 2013 - 2020 годах"
2)Постановление Правительства Нижегородской области от 03.12.2012 N 877 "Об утверждении Положения о порядке формирования, распределения и использования субсидий, предоставляемых бюджетам муниципальных районов и городских округов Нижегородской области на реализацию областной целевой программы "Развитие водохозяйственного комплекса Нижегородской области в 2013 - 2020 годах", утвержденной постановлением Правительства Нижегородской области от 24 октября 2012 года N 754"
</t>
  </si>
  <si>
    <t>1) 01.01.2013             2) 01.01.2013</t>
  </si>
  <si>
    <t>1) не определен          2) не определен</t>
  </si>
  <si>
    <t>МЦП "Обеспечение градостроительной деятельности на территории Большемурашкинского муниципального района Нижегородской области на 2013-2014 годы"</t>
  </si>
  <si>
    <t>7120000</t>
  </si>
  <si>
    <t>Постановление администрации Большемурашкинского муниципального района от 07.11.2012 г. № 745 "Об утверждении муниципальной целевой программы "Обеспечение градостроительной деятельности на территории Большемурашкинского муниципального района Нижегородской области на 2013-2014 годы"</t>
  </si>
  <si>
    <t>01.01.2013.</t>
  </si>
  <si>
    <t xml:space="preserve">Бюджетные инвестиции в объекты капитального строительства муниц.собственности </t>
  </si>
  <si>
    <t>Постановление администрации Б.Мурашкинского муниц.района от 07.10.2014 №722 с изменен.от 18.02.2015 №117 Об утверждении МП"Развитие социальной и инженерной инфраструктуры Большемурашкинского муниципального района Нижегородской области на 2015-2017 годы"</t>
  </si>
  <si>
    <t>6.1.2</t>
  </si>
  <si>
    <t>1300220200</t>
  </si>
  <si>
    <t>6.1.3</t>
  </si>
  <si>
    <t>ГП ""Развитие социальной и инженерной инфраструктуры как основы повышения качества жизни населения Нижегородской области на 2014-2016 годы"</t>
  </si>
  <si>
    <t>Постановление Правительства Нижегородской области от 07.10.2013 г. № 716 "Об утверждении государственной программы "Развитие социальной и инженерной инфраструктуры как основы повышения качества жизни населения Нижегородской области на 2014-2016 годы</t>
  </si>
  <si>
    <t>6.1.4</t>
  </si>
  <si>
    <t xml:space="preserve">МП "Комплексное развитие систем инженерной и коммунальной инфраструктуры Большемурашкинского муниципального района на 2011-2020 годы" </t>
  </si>
  <si>
    <t>Постановление администрации Большемурашкинского муниципального района от 29.09.2011 г. № 709 "Об утверждении муниципальной программы "Комплексное развитие систем инженерной и коммунальной инфраструктуры Большемурашкинской муниципального района на 2011-2020 годы"</t>
  </si>
  <si>
    <t>6.1.5</t>
  </si>
  <si>
    <t>6.2.</t>
  </si>
  <si>
    <t xml:space="preserve">Предоставление субсидий бюджетным учреждениям, автономным учреждениям, муниципальным унитарным предприятиям </t>
  </si>
  <si>
    <t>6.2.1</t>
  </si>
  <si>
    <t>011 ОКС и А администрации Большемурашкинского муниципального района</t>
  </si>
  <si>
    <t>Обеспечение деятельности органов управления отдела образования</t>
  </si>
  <si>
    <t>0150100190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</si>
  <si>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</si>
  <si>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Выплата заработной платы с начислениями на нее работникам муниципальных учреждений и органов местного самоуправления за счет субсидии областного бюджета</t>
  </si>
  <si>
    <t>015017209</t>
  </si>
  <si>
    <t>Обеспечение деятельности дошкольных учреждений за счет средств местного бюджета</t>
  </si>
  <si>
    <t>4209902</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</si>
  <si>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7)Постановление администрации Большемурашкинского муниципального района от 28.08.2012 г. № 537 "Об изменениях типа муницпальных бюджетных учреждений в целях создания муниципальных казенных учреждений"                                                                                                       </t>
  </si>
  <si>
    <t>1)06.10.2003; 2)10.07.1992;  3)30.12.2005  4)04.08.2005  5)18.08.2008    6)22.10.2008  7)28.08.2012</t>
  </si>
  <si>
    <t>1)не определен    2)не определен    3)не определен     4)не определен     5)не определен       6)не определен      7)не определен</t>
  </si>
  <si>
    <t>5207209</t>
  </si>
  <si>
    <t xml:space="preserve">Закон Нижегородской области от 18.12.2013 N 166-З
(ред. от 04.04.2014)
"Об областном бюджете на 2014 год и на плановый период 2015 и 2016 годов"
(принят постановлением ЗС НО от 17.12.2013 N 1154-V)
</t>
  </si>
  <si>
    <t>2.1.3</t>
  </si>
  <si>
    <t xml:space="preserve">Расходы на обеспечение деятельности муниц. Специальных (коррекционных) учреждений </t>
  </si>
  <si>
    <t>0112659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</si>
  <si>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t>
  </si>
  <si>
    <t>2.1.4</t>
  </si>
  <si>
    <t>2.1.5</t>
  </si>
  <si>
    <t xml:space="preserve">Расходы на обеспечение деятельности учебно-метод.кабинетов, ЦБ, групп хоз. Обслуживания муниципальных учреждений </t>
  </si>
  <si>
    <t>0130146590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</si>
  <si>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t>
  </si>
  <si>
    <t>2.1.6</t>
  </si>
  <si>
    <t>0130172090</t>
  </si>
  <si>
    <t>2.1.7</t>
  </si>
  <si>
    <t>0150246590</t>
  </si>
  <si>
    <t>2.1.8</t>
  </si>
  <si>
    <t>015027290</t>
  </si>
  <si>
    <t>2.1.9</t>
  </si>
  <si>
    <t>0244659      7774659</t>
  </si>
  <si>
    <t xml:space="preserve">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4"Бухгалтерское и хозяйственное обслуживание сферы культуры" </t>
  </si>
  <si>
    <t>2.1.10</t>
  </si>
  <si>
    <t>0247209      7777209</t>
  </si>
  <si>
    <t>2.1.11</t>
  </si>
  <si>
    <t>МП "Развитие культуры и туризма в Большемурашкинском муниципальном районе на 2014-2016 годы"</t>
  </si>
  <si>
    <t>7060459</t>
  </si>
  <si>
    <t>2.1.12</t>
  </si>
  <si>
    <t xml:space="preserve">Субсидии на выплату заработной платы работникам муниципальных учреждений (с начислениями на нее) </t>
  </si>
  <si>
    <t xml:space="preserve"> Закон НО от 06.12.2011 №177-З"О межбюджетных отношениях в Нижегородской обл." </t>
  </si>
  <si>
    <t>06.12.2011</t>
  </si>
  <si>
    <t>4200059</t>
  </si>
  <si>
    <t xml:space="preserve">1)Федеральный закон от 06.10.2003 № 131-ФЗ "Об общих принципах организации местного самоуправления Р.Ф.", подп.11п.1ст.15                                                  2) Закон Российской Федерации от 10.07.1992 №3266-1" Об образовании" ст.29 п.6,2; 6,3      З) Закон Нижегородской области от 30.12.2005 № 212-З" О соц.поддержке граждан в целях реализации их права на образование "    4) Закон Нижегородской области от 04.08.2005 № 184 " Об оплате труда работников гос.образовательных учр.Нижег.обл."    5) Постан гл.админ. Б.Мураш.Района от 18.08.2008 №70 "О введ. новых сист. опл.труда работ.муниц.учрежд. Б.Мурашк.района НО" (с измен. на 23.09.08)   6)Постановл.Главы администр.№ 101 от 22.10.2008 "Об оплате труда работников муниципальных образовательных учреждений Б.Мурашкинского района Нижегород.обл."                                                                                                       </t>
  </si>
  <si>
    <t xml:space="preserve">1)06.10.2003; 2)10.07.1992;  3)30.12.2005  4)04.08.2005  5)18.08.2008    6)22.10.2008 </t>
  </si>
  <si>
    <t xml:space="preserve">1)не определен    2)не определен    3)не определен     4)не определен     5)не определен       6)не определен  </t>
  </si>
  <si>
    <t>2.2.2.</t>
  </si>
  <si>
    <t>0110126590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</si>
  <si>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дошкольного и общего образования"</t>
  </si>
  <si>
    <t>2.2.3</t>
  </si>
  <si>
    <t>2.2.4</t>
  </si>
  <si>
    <t>015024659</t>
  </si>
  <si>
    <t>2.3.2</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</si>
  <si>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дошкольного и общего образования"</t>
  </si>
  <si>
    <t>2.3.3</t>
  </si>
  <si>
    <t>2.3.4</t>
  </si>
  <si>
    <t xml:space="preserve">Прочие выплаты по обязательствам государства </t>
  </si>
  <si>
    <t>1) Федерального закона от 06.10.2003 № 131-ФЗ "Об общих принципах организации местного самоуправления Российской Федерации" п.3.ст.15; 2)Решение Земского собрания Б.Мурашкинского муниц.района НО №57 от 29.07.2010 г."О присвоении почетного звания "Почетный гражданин Большемурашкинского района" 2)Постановлен.Главы админ.Б.Мурашкинского района Но №149 от 25.10.2007 г. О принятии Порядка исполнен.гос.полномочий по осуществл. денеж.выплат и выплат вознаграждения отдельным категориям граждан на тер.Б.Мурашкинского района" 3)Реш.Земского собр. Большемурашк.района НО №61 от 22.09.2009 Об утвержд. Положения "О наградах Большемурашкинского муниц.района"</t>
  </si>
  <si>
    <t xml:space="preserve">1) 06.10.2003;   2)29.07.2008   3)25.10.2007   4)22.09.2009
</t>
  </si>
  <si>
    <t xml:space="preserve">1) не определен;    2)не определен;    3)не определен   4)не определен
 </t>
  </si>
  <si>
    <t>7040000    1402710</t>
  </si>
  <si>
    <t xml:space="preserve">Субсидии за счет средств областного фонда поддержки территорий </t>
  </si>
  <si>
    <t>0922200  (0920311)</t>
  </si>
  <si>
    <t xml:space="preserve">1)ФЗ от 21.07.07 № 185-ФЗ "О фонде содействия реформированию жилищно-коммунального хозяйства" 2) Пост.Правит.НО от 07.02.11 №57 "Об утверждении Порядка использования бюджетных ассигнований фонда на поддержку территорий" </t>
  </si>
  <si>
    <t>1)21.07.2007     2)07.02.2011</t>
  </si>
  <si>
    <t>1)не установлен 2)не установлен</t>
  </si>
  <si>
    <t xml:space="preserve">Мероприятия в области образования </t>
  </si>
  <si>
    <t>4367420</t>
  </si>
  <si>
    <t xml:space="preserve">ПРАВИТЕЛЬСТВО НИЖЕГОРОДСКОЙ ОБЛАСТИ
ПОСТАНОВЛЕНИЕ от 22 октября 2014 г. N 720
О РАСПРЕДЕЛЕНИИ В 2014 ГОДУ ИНЫХ МЕЖБЮДЖЕТНЫХ ТРАНСФЕРТОВ
ИЗ ОБЛАСТНОГО БЮДЖЕТА БЮДЖЕТАМ МУНИЦИПАЛЬНЫХ РАЙОНОВ
И ГОРОДСКИХ ОКРУГОВ НИЖЕГОРОДСКОЙ ОБЛАСТИ НА ПРЕДОСТАВЛЕНИЕ
МЕР ГОСУДАРСТВЕННОЙ ПОДДЕРЖКИ В ВИДЕ ГРАНТОВ ГУБЕРНАТОРА
НИЖЕГОРОДСКОЙ ОБЛАСТИ МУНИЦИПАЛЬНЫМ ДОШКОЛЬНЫМ
ОБРАЗОВАТЕЛЬНЫМ ОРГАНИЗАЦИЯМ НИЖЕГОРОДСКОЙ
ОБЛАСТИ, ВНЕДРЯЮЩИМ ИННОВАЦИОННЫЕ
ОБРАЗОВАТЕЛЬНЫЕ ПРОГРАММЫ
</t>
  </si>
  <si>
    <t>22.10.2014</t>
  </si>
  <si>
    <t>МЦП «Развитие дошкольного, общего и  дополнительного образования Большемурашкинского муниципального района на 2012-2014 годы»</t>
  </si>
  <si>
    <t>7030000</t>
  </si>
  <si>
    <t>Постановление администрации Большемурашкинского муниципального района от 14.12.2011 г. № 947 "Об утверждении муниципальной целевой Программы «Развитие дошкольного, общего и дополнительного образования в Большемурашкинском муниципальном районе на 2012-2014 гг.»</t>
  </si>
  <si>
    <t>01.01.2012</t>
  </si>
  <si>
    <t xml:space="preserve">Мероприятия по по организации отдыха и оздоровления детей и молодежи </t>
  </si>
  <si>
    <t xml:space="preserve">Проведение мероприятий для детей и молодежи </t>
  </si>
  <si>
    <t>0120225200</t>
  </si>
  <si>
    <t xml:space="preserve">Организация и проведение мероприятий, направленных на предупреждение детского дорожно-транспортного травматизма </t>
  </si>
  <si>
    <t>0600328800</t>
  </si>
  <si>
    <t>Постановление администрации Б.Мурашкинского муниц.района НО №470 от 28.09.2015 г. Об утверждении МП "Повышение безопасности дорожного движения Большемурашкинского муниципального района на 2016-2018 годы"</t>
  </si>
  <si>
    <t>28.09.2015</t>
  </si>
  <si>
    <t>Ресурсное обеспечение сферы образования</t>
  </si>
  <si>
    <t>0144659</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</si>
  <si>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4 "Ресурсное обеспечение сферы образования"</t>
  </si>
  <si>
    <t>Постановление администрации Большемурашкинского муниципального района от 11.10.2013 г. № 759 "Об утверждении муниципальной программы "Комплексные меры противодействия злоупотреблению наркотикам и их незаконному обороту в Большемурашкинском муниципальном районе на 2014-2016 гг."</t>
  </si>
  <si>
    <t xml:space="preserve">МЦП "Молодежь Большемурашкинского района  на 2011-2014 годы" </t>
  </si>
  <si>
    <t>7170000</t>
  </si>
  <si>
    <t xml:space="preserve">Постановл.Админ.Б.Мурашкинского района НО 780 от 08.11.2010 Об утверждении МЦП "Молодежь Большемурашкинского района  на 2011-2014 годы" </t>
  </si>
  <si>
    <t>08.11.2010</t>
  </si>
  <si>
    <t xml:space="preserve">Муниципальная программа целевой подготовки специалистов в ОУВПМО для последующего направления на работу в ГБУЗ"Большемурашкинская ЦРБ" на 2008-2019 годы </t>
  </si>
  <si>
    <t>7180000</t>
  </si>
  <si>
    <t xml:space="preserve">постановление админ. Б.Мурашкинского муниц.района НО №453 от 11.06.2014  Муниципальная программа целевой подготовки специалистов в ОУВПМО для последующего направления на работу в ГБУЗ"Большемурашкинская ЦРБ" </t>
  </si>
  <si>
    <t>11.06.2014</t>
  </si>
  <si>
    <t xml:space="preserve">31.12.2019 </t>
  </si>
  <si>
    <t xml:space="preserve">Мероприятия, направленные на обеспечение общественного порядка и противодействия преступности </t>
  </si>
  <si>
    <t>1120126100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</si>
  <si>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2 "Профилактика безнадзорности и правонарушений несовершеннолетних на территории Большемурашкинского муниципального района на 2015-2017 годы"</t>
  </si>
  <si>
    <t xml:space="preserve">Мероприятия, направленные на противодействие немедицинскому использованию наркотических средств </t>
  </si>
  <si>
    <t>1130129600</t>
  </si>
  <si>
    <t>Постановление админ.Б.Мурашкинского муниц.района от 06.10.2014 г. №720 с изменен от 18.02.2015 №120 Об утверждении МП "Обеспечение общественного порядка и противодействия преступности в Большемурашкинском муниципальном районе Нижегородской области на 2015-2017 годы" Подпрограмма  "Комплексные меры противодействия злоупотребления наркотиками и их незак. обороту в Б.Мурашк. муниц. районе на 2015-2017 годы"</t>
  </si>
  <si>
    <t xml:space="preserve">Расходы за счет средств фонда поддержки территорий </t>
  </si>
  <si>
    <t>4.1.1.1.</t>
  </si>
  <si>
    <t xml:space="preserve">Расходы на обеспечение деятельности муниципальных детских дошкольных учреждений </t>
  </si>
  <si>
    <t>0110120590</t>
  </si>
  <si>
    <t>4.1.1.2</t>
  </si>
  <si>
    <t>0110172090</t>
  </si>
  <si>
    <t>4.1.1.3</t>
  </si>
  <si>
    <t>0140120590</t>
  </si>
  <si>
    <t>4.1.1.4</t>
  </si>
  <si>
    <t>4.1.1.5</t>
  </si>
  <si>
    <t>МЦП " Развитие дошкольного, общего и дополнительного образования в Большемурашкинском муниципальном районе на 2012-2014 годы"</t>
  </si>
  <si>
    <t>Постановление администрации Б.Мурашкинского муниц.района НО №947 от 14.12.2011 г. Об утверждении МЦП " Развитие дошкольного, общего и дополнительного образования в Большемурашкинском муниципальном районе на 2012-2014 годы"</t>
  </si>
  <si>
    <t>14.12.2011</t>
  </si>
  <si>
    <t>4.1.1.6</t>
  </si>
  <si>
    <t>4.1.1.7</t>
  </si>
  <si>
    <t xml:space="preserve"> 0922200  (0920311)</t>
  </si>
  <si>
    <t>4.1.1.8</t>
  </si>
  <si>
    <t>0110121590</t>
  </si>
  <si>
    <t>4.1.1.9</t>
  </si>
  <si>
    <t>0120123590</t>
  </si>
  <si>
    <t>4.1.1.10</t>
  </si>
  <si>
    <t>4.1.1.11</t>
  </si>
  <si>
    <t>0140151590</t>
  </si>
  <si>
    <t>4.1.1.12</t>
  </si>
  <si>
    <t>4.1.1.13</t>
  </si>
  <si>
    <t>4.1.1.14</t>
  </si>
  <si>
    <t>Улучшение условий и охраны труда в организациях Большемурашкинского муниципального района на 2012-2015 гг.</t>
  </si>
  <si>
    <t>4.1.1.15</t>
  </si>
  <si>
    <t>4.1.1.16</t>
  </si>
  <si>
    <t>4.1.1.17</t>
  </si>
  <si>
    <t>0120224910</t>
  </si>
  <si>
    <t>4.1.1.18</t>
  </si>
  <si>
    <t>4.1.1.19</t>
  </si>
  <si>
    <t>4.1.1.20</t>
  </si>
  <si>
    <t>4.1.1.21</t>
  </si>
  <si>
    <t>4.1.1.22</t>
  </si>
  <si>
    <t>МП "Повышение безопасности дорожного движения в Большемурашкинском муниципальном районе на 2013 - 2015 гг."</t>
  </si>
  <si>
    <t>4.1.1.23</t>
  </si>
  <si>
    <t>4.1.1.24</t>
  </si>
  <si>
    <t>4.1.1.25</t>
  </si>
  <si>
    <t>4.1.1.26</t>
  </si>
  <si>
    <t>4.1.1.27</t>
  </si>
  <si>
    <t xml:space="preserve">Расходы на осущ.бюджетных инвестиций в объекты капитального строительства муниц.собственности </t>
  </si>
  <si>
    <t>0142020</t>
  </si>
  <si>
    <t xml:space="preserve">Мероприятия по организации отдыха и оздоровлению детей и молодежи </t>
  </si>
  <si>
    <t xml:space="preserve">Организация деятельности муниципальных комиссий по делам несовершеннолетних и защите их прав </t>
  </si>
  <si>
    <t>0150373040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</si>
  <si>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"Обеспечение реализации муниципальной программы"</t>
  </si>
  <si>
    <t>Осущест.полномочий по организационно-технич. И информационно-методич. Сопровождению аттестации пед.работников муниципальных и частных организаций, осущ. Образоват.деятельность</t>
  </si>
  <si>
    <t>0150373010</t>
  </si>
  <si>
    <t xml:space="preserve">Исполнение полномочий по организации и осуществлении деятельности по опеке и попечительству  </t>
  </si>
  <si>
    <t>0150373020</t>
  </si>
  <si>
    <t>1.2.2.</t>
  </si>
  <si>
    <t xml:space="preserve"> выплаты персоналу казенных учреждений</t>
  </si>
  <si>
    <t>Исполнение отдельных гос.полномочий по восп.и обуч.детей-инвалидов в ДДУ</t>
  </si>
  <si>
    <t>4207306  (4209901)</t>
  </si>
  <si>
    <t xml:space="preserve">1)Закон Нижегородской области от 25.09.2008  "О межбюджетных отношениях в Нижегородской области" 2)Закон Нижегородской области от 21.10.2005 № 140-З "О наделении  органов местного самоуправления отдельными государственными  полномочиями в области  образования" , пункт.3  3)Постановление гл.администрации от 19.11.2007 № 165 " О порядке исполнения полномочий по воспитанию и обучению детей-инвалидов" </t>
  </si>
  <si>
    <t xml:space="preserve">1)25.09.2008 2)21.10.2005 3)19.11.2007    </t>
  </si>
  <si>
    <t xml:space="preserve">1)не определен 2)не определен 3)не определен </t>
  </si>
  <si>
    <t>Исполнение полномочий в сфере общего образования в муниципальных дошкольных образовательных организациях за счет областного бюджета</t>
  </si>
  <si>
    <t>4207308</t>
  </si>
  <si>
    <t xml:space="preserve">1) Постановление Правительства Нижегородской области от 27.07.2012 N 476 "О предоставлении в 2012 году субсидий из областного бюджета бюджетам муниципальных районов и городских округов Нижегородской области на софинансирование полномочий по организации общедоступного и бесплатного дошкольного образования в муниципальных дошкольных образовательных учреждениях в части реализации основных общеобразовательных программ дошкольного образования, создаваемых путем реорганизации или ликвидации, а также путем изменения типа муниципальных общеобразовательных учреждений, в том числе муниципальных образовательных учреждений для детей дошкольного и младшего школьного возраста"
</t>
  </si>
  <si>
    <t xml:space="preserve">1) 27.07.2012 </t>
  </si>
  <si>
    <t>1) не определен</t>
  </si>
  <si>
    <t>0110273070</t>
  </si>
  <si>
    <t>4207306</t>
  </si>
  <si>
    <t>240</t>
  </si>
  <si>
    <t>0117307</t>
  </si>
  <si>
    <t>Осуществление выплат на возмещение части расходов по приобретению путевок в детские санатории, расположенные на территории РФ</t>
  </si>
  <si>
    <t>6197332</t>
  </si>
  <si>
    <t xml:space="preserve">1) Закон Нижегородской области от 07.09.2007 N 121-З (ред. от 18.06.2012, с изм. от 17.12.2012) "О наделении органов местного самоуправления муниципальных районов и городских округов Нижегородской области государственными полномочиями по осуществлению денежных выплат и выплат вознаграждения отдельным категориям граждан" приложение 5                                        2) Закон Нижегородской области от 17.12.2012 N 164-З "Об областном бюджете на 2013 год"
</t>
  </si>
  <si>
    <t>1) 07.09.2007                               2) 17.12.2012</t>
  </si>
  <si>
    <t>Компенсация части родит.платы за содержание ребенка в ДДУ</t>
  </si>
  <si>
    <t>0110273110</t>
  </si>
  <si>
    <t>4.1.1.1</t>
  </si>
  <si>
    <t>0110273080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</si>
  <si>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2)Постан.админ.Б.Мурашкинского муниц.района НО от 09.11.2015 №539 "Об утв.Положения об упорядочении род.платы за присмотр и уход за детьми в муниц.организациях, осущ.образоват.деятельность по реализации образоват.программ дошк.образования, находящ. в ведении УО адм.Б.Мурашк.района НО"</t>
  </si>
  <si>
    <t>1)06.10.2014   2)09.11.2015</t>
  </si>
  <si>
    <t>1)31.12.2017  2)не определен</t>
  </si>
  <si>
    <t>6.</t>
  </si>
  <si>
    <t>Иные выплаты населению</t>
  </si>
  <si>
    <t>Организация отдыха и оздоровления детей в каникулярный период</t>
  </si>
  <si>
    <t>5226602</t>
  </si>
  <si>
    <t xml:space="preserve">Постановление Правительства Нижегородской области от 25.03.2009 N 149
(ред. от 13.11.2012)
"Об организации отдыха, оздоровления и занятости детей и молодежи Нижегородской области"
</t>
  </si>
  <si>
    <t>13.11.2012</t>
  </si>
  <si>
    <t>0120273320</t>
  </si>
  <si>
    <t xml:space="preserve">Мероприятия, напрвленные на повышение эффективности работы сельскохозяйственных товаропроизводителей </t>
  </si>
  <si>
    <t>1800128110</t>
  </si>
  <si>
    <t xml:space="preserve">Приказ управлениия сельского хозяйства от 20.07.2014 г.№5 (с изм. От 20.08.2014 г. №6)  Об утверждении ВП "Стимулирование повышения эффективности работы сельскохозяйственных товаропроизводителей Большемурашкинского муниципального района на 2015-2017 годы" </t>
  </si>
  <si>
    <t>1200128100</t>
  </si>
  <si>
    <t>З</t>
  </si>
  <si>
    <t xml:space="preserve">Реализация мероприятий, направленных на повышение эффективности работы сельскохозяйственных товаропроизводителей </t>
  </si>
  <si>
    <t>082 Управление сельского хозяйства администрации Большемурашкинского муниц. района</t>
  </si>
  <si>
    <t>Осуществление полномочий по поддержке сельскохозяйственного производства</t>
  </si>
  <si>
    <t>1620173030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</si>
  <si>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"Обеспечение реализации муниципальной программы"</t>
  </si>
  <si>
    <t>Осуществление отдельных гос.полномочий в области ветеринарии по предупрежд. И ликвид.болезней животных, их лечению, защите населения от болезней, общих для человека и животных, в части регулирования численности безнадзорных животных</t>
  </si>
  <si>
    <t>7770473310</t>
  </si>
  <si>
    <t xml:space="preserve">Закон Нижегородской области от 03.10.2013 г. №129-З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</si>
  <si>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Подпрограмма "Развитие сельского хозяйства Большемурашкинского муниципального района Нижегородской области" до 2020 года</t>
  </si>
  <si>
    <t>1610000</t>
  </si>
  <si>
    <t>Постановление администрации района от 06.10.2014 г. №719 об утверждении МП "Развитие агропромышленного комплекса Большемурашкинского муниципального района Нижегородской области" Подпрограмма "Развитие сельского хозяйства Большемурашкинского муниципального района Нижегородской области" до 2020 года</t>
  </si>
  <si>
    <t>МФЦ</t>
  </si>
  <si>
    <t>0500300590</t>
  </si>
  <si>
    <t>0500372090</t>
  </si>
  <si>
    <t xml:space="preserve">Земельная служба </t>
  </si>
  <si>
    <t>0700300590</t>
  </si>
  <si>
    <t>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</si>
  <si>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14.10.2014</t>
  </si>
  <si>
    <t xml:space="preserve">Выплата зараб.платы с начисл. На нее работникам муниципальных учреждений и органов местного самоуправления </t>
  </si>
  <si>
    <t>0700372090</t>
  </si>
  <si>
    <t>Завершение работ по созданию сети МФЦ предоставления гос.и муниципальных услуг</t>
  </si>
  <si>
    <t>7775392</t>
  </si>
  <si>
    <t xml:space="preserve">Иные м.б. трансферты на завершение работ по созданию сети МФЦ предоставления гос. И муниц.услуг </t>
  </si>
  <si>
    <t>0025392</t>
  </si>
  <si>
    <t xml:space="preserve">ПРАВИТЕЛЬСТВО РОССИЙСКОЙ ФЕДЕРАЦИИ ПОСТАНОВЛЕНИЕ от 22 декабря 2012 г. N 1376 ОБ УТВЕРЖДЕНИИ ПРАВИЛ ОРГАНИЗАЦИИ ДЕЯТЕЛЬНОСТИ МНОГОФУНКЦИОНАЛЬНЫХ ЦЕНТРОВ ПРЕДОСТАВЛЕНИЯ ГОСУДАРСТВЕННЫХ И МУНИЦИПАЛЬНЫХ УСЛУГ  ПРАВИТЕЛЬСТВО НИЖ.ОБЛ. ПОСТАНОВЛЕНИЕ от 20 мая 2014 г. N 338 ОБ УТВ. ПОЛОЖЕНИЯ О ПОРЯДКЕ ФОРМИР. РАСПРЕДЕЛЕНИЯ И ИСПОЛЬЗОВАНИЯ ПРЕДОСТАВЛЯЕМЫХ БЮДЖЕТАМ МУНИЦ.РАЙОНОВ И ГОР. ОКРУГОВ НИЖ. ОБЛ. СУБСИДИЙ НА РАЗВИТИЕ ИНФОРМ.ТЕХНОЛОГИЧЕСКОЙ ИНФРАСТРУКТУРЫ МНОГОФУНКЦ. ЦЕНТРОВ ПРЕДОСТ. ГОС. И МУНИЦ. УСЛУГ, СОЗДАВАЕМЫХ НА ТЕРРИТОРИИ
МУНИЦ.ОБРАЗОВАНИЙ НИЖЕГОРОД. ОБЛАСТИ, В ТОМ ЧИСЛЕ УДАЛЕННЫХ РАБОЧИХ МЕСТ,МОБИЛЬНЫХ ОФИСОВ
Постановл.Администрации района от 30.12.2013 №1007 "Об утв.Положения о порядке опл.труда работ. МКУ "Многофункцион. центр предоставления гос.и муниц. услуг" на террит. Большемурашкинского муниц. района НО 
</t>
  </si>
  <si>
    <t>1)22.12.2012   2)20.05.2014     3)30.12.2013</t>
  </si>
  <si>
    <t>не определен   не определен    не определен</t>
  </si>
  <si>
    <t>550</t>
  </si>
  <si>
    <t xml:space="preserve">Техгническая инвентаризация, оценка рыночной стоимости объектов муниципальной собственности района  </t>
  </si>
  <si>
    <t>0700229010</t>
  </si>
  <si>
    <t>0700126000</t>
  </si>
  <si>
    <t>6157233</t>
  </si>
  <si>
    <t xml:space="preserve">Постановление Правит.РФ от 15.04.2014 №313 "Об утверждении гос.программы РФ "Информационное общество (2011-2020)годы" </t>
  </si>
  <si>
    <t>15.04.2014</t>
  </si>
  <si>
    <t>31.12.2020</t>
  </si>
  <si>
    <t xml:space="preserve">Проведение специальной оценки условий труда в структ. Подразделениях администрации района, муниципальных организациях </t>
  </si>
  <si>
    <t>1400127100</t>
  </si>
  <si>
    <t>Постановление администрации Б.Мурашкинского муниц.района НО №416 от 18.08.2015г. Об утверждении  муниципальной  целевой Программы «Улучшение условий и охраны труда в организациях Большемурашкинского муниципального района на 2016-2018 г.г.»</t>
  </si>
  <si>
    <t>18.08.2015</t>
  </si>
  <si>
    <t xml:space="preserve">Обучение и профессиональная подготовка в области охраны труда </t>
  </si>
  <si>
    <t>1400227100</t>
  </si>
  <si>
    <t>Компенсация части лизингового платежа по договорам лизинга при закупке подвижного состава для пассажирских перевозок</t>
  </si>
  <si>
    <t>3037202</t>
  </si>
  <si>
    <t xml:space="preserve">Постановление Правительства Нижегородской области от 01.10.2008 N 424 (ред. от 01.11.2011) "О предоставлении субсидий из областного бюджета бюджетам муниципальных районов (городских округов) Нижегородской области на компенсацию части лизингового платежа по договорам лизинга при закупке подвижного состава для пассажирских перевозок"
</t>
  </si>
  <si>
    <t>01.10.2008</t>
  </si>
  <si>
    <t>МП "Развитие автомобильного транспорта Большемурашкинского муниципального района на 2014-2016 гг."</t>
  </si>
  <si>
    <t>7090000</t>
  </si>
  <si>
    <t>Постановление администрации Большемурашкинского муниципального района от 14.11.2013 г. № 857 "Развитие автомобильного транспорта Большемурашкинского муниципального района на 2014-2016 гг."</t>
  </si>
  <si>
    <t xml:space="preserve">МЦП "Развитие малого и среднего предпринимательства в Большемурашкинском районе на 2011-2015 годы" </t>
  </si>
  <si>
    <t>0902903   7779903</t>
  </si>
  <si>
    <t xml:space="preserve">Постановл.Администрац.Б.Мурашкинского района НО №766 от 01.11.2010г. Об утверждении МЦП "Развитие малого и среднего предпринимательства в Большемурашкинском районе на 2011-2015 годы" </t>
  </si>
  <si>
    <t>01.11.2010</t>
  </si>
  <si>
    <t>0700059</t>
  </si>
  <si>
    <t>0707209</t>
  </si>
  <si>
    <t>4.2. Предоставление субсидий автономным учреждениям</t>
  </si>
  <si>
    <t>4.2.1.</t>
  </si>
  <si>
    <t xml:space="preserve">Субсидии автономным учреждениям на финансовое обеспечение муниципального задания на оказание муниципальных услуг (выполнение работ)
</t>
  </si>
  <si>
    <t>4.2.2</t>
  </si>
  <si>
    <t>0500100590</t>
  </si>
  <si>
    <t>4.2.3</t>
  </si>
  <si>
    <t>0500172050</t>
  </si>
  <si>
    <t>5. Предоставления субсидий некоммерческим организациям, не являющимися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t>
  </si>
  <si>
    <t>5.1.</t>
  </si>
  <si>
    <t>0900162500</t>
  </si>
  <si>
    <t xml:space="preserve">Постановл.Администрац.Б.Мурашкинского района НО №466 от 24.09.2015г. Об утверждении МЦП "Развитие малого и среднего предпринимательства в Большемурашкинском районе на 2016-2018 годы" </t>
  </si>
  <si>
    <t>24.09.2015</t>
  </si>
  <si>
    <t>бюджетные инвестиции в объекты капитального строительства муниципальной собственности</t>
  </si>
  <si>
    <t>1700160010</t>
  </si>
  <si>
    <t xml:space="preserve"> Постан.админ.Б.Мурашкинского муниц.района от 14.11.2013 №857(с измен. От 14.07.2015 №331) Об утв.МП "Развитие автомобильного транспорта Большемурашкинского муниц.района на 2014-2016 годы"</t>
  </si>
  <si>
    <t xml:space="preserve">  14.11.2013</t>
  </si>
  <si>
    <t xml:space="preserve">      31.12.2016</t>
  </si>
  <si>
    <t>МП "Организация оплачиваемых общественных работ на территории Большемурашкинского района" на 2014-2016 годы</t>
  </si>
  <si>
    <t>0400129910</t>
  </si>
  <si>
    <t>Постановление Админ.Б.Мурашкинского мун.района от 12.05.2014 №327 (с измен.от 11.02.2015 №93) Об утверждении муниц.программы "Организация оплачиваемых общественных работ на территории Б.Мурашкинского муниц. района на 2014-2016 г."</t>
  </si>
  <si>
    <t>12.05.2014</t>
  </si>
  <si>
    <t>Расходы за счет резервного фонда Правительства Нижегородской области</t>
  </si>
  <si>
    <t>0700400</t>
  </si>
  <si>
    <t>810</t>
  </si>
  <si>
    <t xml:space="preserve">Закон Нижегородской области от 17.12.2012 N 164-З
(ред. от 03.10.2013)
"Об областном бюджете на 2013 год"
(принят постановлением ЗС НО от 06.12.2012 N 735-V)
</t>
  </si>
  <si>
    <t>31.12.2013</t>
  </si>
  <si>
    <t>МЦП  «Повышение безопасности дорожного движения в Большемурашкинском муниципальном районе на 2013-2015 годы»</t>
  </si>
  <si>
    <t>МП "Развитие автомобильного транспорта Б.Мурашкинского муниципального района на 2014-2016 годы"</t>
  </si>
  <si>
    <t xml:space="preserve"> 1706001   7776001</t>
  </si>
  <si>
    <t>Постановление админстрации Б.Мурашкинского муниц.района НО №955 от 31.12.2010 г. РЦП "Развитие автомобильного транспорта Б.Мурашкинского муниципального района на 2011-2013 годы" Постан.админ.Б.Мурашкинского муниц.района от 14.11.2013 №857(с измен. От 14.05.2014 №331) Об утв.МП "Развитие автомобильного транспорта Большемурашкинского муниц.района на 2014-2016 годы"</t>
  </si>
  <si>
    <t>31.12.2010    14.11.2013</t>
  </si>
  <si>
    <t>31.12.2013            31.12.2016</t>
  </si>
  <si>
    <t>7010000</t>
  </si>
  <si>
    <t>1400327100</t>
  </si>
  <si>
    <t xml:space="preserve">366 Комитет по управлению экономикой администрации Большемурашкинского муниц.района </t>
  </si>
  <si>
    <t>Приложение 1. Принимаемые расходные обязательства, включенные в реестр расходных обязательств Большемурашкинского муниципального раона на 2016 год</t>
  </si>
  <si>
    <t>АНО "Центр бизнеса Большемурашкинского района"</t>
  </si>
  <si>
    <t>создание условий и возможностей для повышения роли культуры в воспитании и просвещении населения Большемурашкинского муниципального района в ее лучших традициях и достижениях; сохранение культурного наследия района и единого культурно- информационного пространства</t>
  </si>
  <si>
    <t>создание материальной базы развития социальной и инженерной инфраструктуры для обеспечения решения главной стратегической цели – повышение качества жизни населения Большемурашкинского района</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</si>
  <si>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t>
  </si>
  <si>
    <t>Реализация переданных исп.-распорядит.органам муниц.образований НО гос.полномочий по составлению списков кандидатов в присяжные заседатели фед.судов общей юрисдикции в РФ</t>
  </si>
  <si>
    <t>реализацию переданных государственных полномочий по составлению списков кандидатов в присяжные заседатели федеральных судов общей юрисдикции в Российской Федерации</t>
  </si>
  <si>
    <t xml:space="preserve">Субсидии бюджетным учреждениям на финансовое обеспечение муниципального задания на оказание муниципальных услуг (выполнение работ)
</t>
  </si>
  <si>
    <t xml:space="preserve">Постановление администрации Большемурашкинского района от 07.10.2014 г. №724  (с имен.от 09.04.2015 №218)Об утверждении МП "Информатизация Большемурашкинского муниципального района Нижегородской области на 2015-2017 годы"                                              Постановление Правительства НО №356 от 05.06.2015 О внесении изменений в Положение о порядке оказания гос. фин.поддержки СМИ НО, утвержденное Постан.Правит.НО от 19.05.2006 г. №176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</si>
  <si>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</si>
  <si>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4 "Обеспечение реализации муниципальной программы Большемурашкинского муниципального района Нижегородской области"Постановление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</si>
  <si>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</si>
  <si>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07.10.2014 г. №725 (с измен.от 10.02.2015 №88)Об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2 "Развитие ресурсного обеспечения и юридическая поддержка органов местного самоуправления Большемурашкинского муниципального района"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</si>
  <si>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2 "Защита населения от чрезвычайных ситуаций"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</si>
  <si>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5"Обеспечение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</si>
  <si>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Постановление администрации Большемурашкинского муниципального района от 03.12.2013 г. № 929 " Об утверждении муниципальной программы "Развитие физической культуры и спорта Большемурашкинского муниципального района на 2014-2016 г."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</si>
  <si>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3 "Развитие системы оценки качества образования и информационной прозрачности системы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</si>
  <si>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</si>
  <si>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</si>
  <si>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0120172090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</si>
  <si>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2 "Развитие дополнительного образования и воспитания детей и молодежи"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</si>
  <si>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05.06.2015</t>
  </si>
  <si>
    <t>29.04.2015</t>
  </si>
  <si>
    <t xml:space="preserve">не определен  </t>
  </si>
  <si>
    <t>1) не определен;
2) не определен 3)не определен 4)не определен 5)не определен 6)не определен</t>
  </si>
  <si>
    <t xml:space="preserve">не определен </t>
  </si>
  <si>
    <t>не опрделен</t>
  </si>
  <si>
    <t>не опредеелен</t>
  </si>
  <si>
    <t>Исполнение полномочий в сфере общего образования в муниципальных ольных образовательных организациях за счет областного бюджета</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</si>
  <si>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1 "Развитие дошкольного и общего образования"           Постановление Приавит.НО от 11.03.2015 г №125 "Об утверждении Порядка расходования субвенций на исп.полномочий в сфере общего образования, предоставляемых из областного бюджета бюджетам муниц.районов и город.округов НО</t>
  </si>
  <si>
    <t>06.10.2014                                                                 11.03.2015</t>
  </si>
  <si>
    <t>31.12.2017                       не определен</t>
  </si>
  <si>
    <t>1.3</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</si>
  <si>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2)Постановление админ.Б.Мурашкинского муниц.района НО от 25.04.2014 №294 "Об утверждении порядка предоставления материальной помощи гражданам, находящимся в трудной жизненной ситуации, в виде денежных средств"</t>
  </si>
  <si>
    <t>1540110980</t>
  </si>
  <si>
    <t>11.10.2013</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</si>
  <si>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3) Закон Нижегородской области от 03.08.2007 № 99-З " О муниципальной службе в Нижегородской области" ст.25;  5) УставБольшемурашкинского района от 1.11.05  п.1 ст.33 6) Решение ЗС от 01.06.2010 №32 "О назначении на должность главы администрации Б.Мурашкинского муниц.района НО" (в посл.ред.реш. ЗС от 19.08.2014 №47) 7)Решение ЗС №34 от 23.12.2014 </t>
    </r>
    <r>
      <rPr>
        <sz val="10"/>
        <rFont val="Times New Roman"/>
        <family val="1"/>
      </rPr>
      <t>"О НАЗНАЧЕНИИ НА ДОЛЖНОСТЬ ГЛАВЫ АДМИНИСТРАЦИИ БОЛЬШЕМУРАШКИНСКОГО МУНИЦИПАЛЬНОГО
РАЙОНА НИЖЕГОРОДСКОЙ ОБЛАСТИ"</t>
    </r>
    <r>
      <rPr>
        <sz val="12"/>
        <rFont val="Times New Roman"/>
        <family val="1"/>
      </rPr>
      <t xml:space="preserve">
</t>
    </r>
  </si>
  <si>
    <t>1) 06.10.2003;
2)01.07.2007  3)01.07.2007  5)01.11.2005    6)01.06.2010     7)23.12.2014</t>
  </si>
  <si>
    <t>1) не определен;
2) не определен   3)не определен    5)не определен  6)не определен   7)не определен</t>
  </si>
  <si>
    <t>1) 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2) Федеральный закон от 06.10.2003 N 131-ФЗ "Об общих принципах организации местного самоуправления в Российской Федерации", ст. 38
3) Закон Нижегородской области от 07.10.2011 г. № 137-З "О регулировании отдельных правоотношений, связанных с деятельностью контрольно-счетных органов муниципальных образований Нижегородской области"  4)Закон Но №93-З от 10.10.2003 г. "О денежном содержании лиц, замещающих муниципальные должности в Нижегородской области"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</si>
  <si>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01.10.2011   2) 06.10.2003   3) 07.10.2011  4)10.10.2003  5)26.04.2012</t>
  </si>
  <si>
    <t>1) не определен  2) не определен   3) не определен  4)не определен  5)не определен</t>
  </si>
  <si>
    <t xml:space="preserve">Руководитель контрольно-счетной инспекции Большемурашкинского муниципального района </t>
  </si>
  <si>
    <t>1) Фед.Закон от 02.03.2007 №25 -ФЗ "О муниципальной службе в Российской Федерации" 2)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</si>
  <si>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1)02.03.2007   2)07.10.2014</t>
  </si>
  <si>
    <t>1)не определен   2)31.12.2017</t>
  </si>
  <si>
    <t>1)не определен 2)31.12.2017</t>
  </si>
  <si>
    <t>1)02.03.2007  2)29.04.2008 3)07.10.2014</t>
  </si>
  <si>
    <t>1)не определен 2)не определен 3)31.12.2017</t>
  </si>
  <si>
    <t>1) Фед.Закон от 02.03.2007 №25 -ФЗ "О муниципальной службе в Российской Федерации" 2)Решение ЗС №29 от 29.04.2008 г. (с изменениями ) "О муниципальной службе в Большемурашкинском муниципальном районе НО" 3) Постановление администрации района от 07.10.2014 г. №725 (с изменениями 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замещающ.муниц.должности, должности муниц.службы и служащих органов местного самоуправления Б.Мурашкинского муниц.района Но на 2015-2017 годы"</t>
  </si>
  <si>
    <t>1)Постановление админ.Б.Мурашк.муниц.района НО от 25.04.2014 №295 "Об утверждении порядка использования бюджетных ассигнований резервного фонда администрации Большемурашкинского муниципального района НО" 2) 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1 "Организация и совершенствование бюджетного процесса Большемурашкинского муниц.района НО"</t>
  </si>
  <si>
    <t>1)25.04.2014 2)20.08.2014</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</si>
  <si>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</si>
  <si>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31.10.2013 16.11.2015</t>
  </si>
  <si>
    <t>не определен 31.12.2018</t>
  </si>
  <si>
    <t>Постановление администр.Б.Мурашк.муниц.районаНО от 31.10.2013 №828 "О создании муниц.учреждения ХЭС учреждений культуры Б.Мурашкинского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</si>
  <si>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администр.Б.Мурашк.муниц.районаНО от 31.10.2013 №828 "О создании муниц.учреждения ХЭС учреждений культуры Б.Мурашкинского муниц.района НО"Постановление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"Хозяйственное обслуживание сферы культуры"</t>
  </si>
  <si>
    <t>Постановление админ.Б.Мурашкинского муниц.района НО №774 от 08.11.2010 "Об утверждении положения о порядке формирования и расходования средств целевого финансового резерва для предупреждения и ликвидации чрезвычайных ситуаций и последствий стихийных бедствий"  Постановление администрации района от 13.10.2014 №750 об утверждении МП "Защита населения и территорий от чрезвычайных ситуаций, обеспечение пожарной безопасности и безопасности людей на водных объектах Большемурашкинского муниципального района НО на 2015-2017 г" Подпрограмма  "Защита населения от чрезвычайных ситуаций"</t>
  </si>
  <si>
    <t>08.11.2010 13.10.2014</t>
  </si>
  <si>
    <t>не определен 31.12.2017</t>
  </si>
  <si>
    <t>Постановление админ.Б.Мурашкинского муниц.района НО от 16.10.2015 №507 "О реорганизации муниципальных бюджетных учреждений культуры Большемурашкинского муниц.района НО"                      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</si>
  <si>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16.10.2016 16.11.2015</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</si>
  <si>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"Туризм и музейное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</si>
  <si>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Постановление администрации района от 01.10.2014 №713 О внесении изменений в Постан. От 11.10.2013 №758 Об утверждении МП "Развитие культуры и туризма в Большемурашкинском муниципальном районе на 2014-2016 годы" Подпрограмма 1"Библиотечное дело"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</si>
  <si>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01.10.2014  29.04.2015</t>
  </si>
  <si>
    <t>31.12.2016            не определен</t>
  </si>
  <si>
    <t>Решение З.С. Б.Мурашкинского муниц.района НО №61 от 31.10.2013 г. "Об утверждении Положения о пенсии за выслугу лет лицам, замещавшим муниц.должности и должности муниц.службы в Большемурашкинском муниц.районе Но" Постановление администрации района от 07.10.2014 г. №725 с изменен.от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4 "Соц.гарантии лиц, замещ. (замещавших) муниц.должности, должности муниц.службы и служащих органов мест. самоуправл. Большемурашкинского муниц.района"</t>
  </si>
  <si>
    <t>31.10.2013   07.10.2014</t>
  </si>
  <si>
    <t>1)Постановление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2)Постановл.администр.Б.Мурашкинского муниц.района НО №959 от 20.12.2011 "Об утверждении порядка предоставления ежемес.соц.ден.выплаты лицам, удостоенным почет.звания "Почетный гражданинБольшемурашкинского района"</t>
  </si>
  <si>
    <t>1)30.12.2013    2)20.12.2011</t>
  </si>
  <si>
    <t xml:space="preserve">1) Федеральный закон от 06.10.2003 г.№ 131-ФЗ " Об общих принципах организации МСУ  Российской Федерации"  подп.20,п.1,ст.15;2)Фед.Закон от 25.09.97 г.№126-ФЗ"О финансовых основах мест.самоуправления в РФ" ст.5 п.2 3) Закон НО от 06.12.2011 №177-З "О межбюджетных отношениях в Нижегородской обл." 4)Решение Земского собрания Б.Мурашк.района  от 24.11.2014 №13 "О внесении изменений в  Положение "О межбюджетных отношениях в Б.Мурашкинском муниц.районе НО" </t>
  </si>
  <si>
    <t>1) 06.10.2003;    2) 25.09.1997     3) 06.12.2011; 
4)24.11.2014</t>
  </si>
  <si>
    <t xml:space="preserve">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2 "Создание условий для эффективного выполнен.собственных и передаваемых полномочий орг.мест.самоуправл. поселений Б.Мурашкинского муниц.района" Решение Земского собрания Б.Мурашк.района  от 24.11.2014 №13 "О внесении изменений в  Положение "О межбюджетных отношениях в Б.Мурашкинском муниц.районе НО" </t>
  </si>
  <si>
    <t>20.08.2014 24.11.2014</t>
  </si>
  <si>
    <t>31.12.2017       не определен</t>
  </si>
  <si>
    <t>1) 06.10.2003;
2)02.03.2007  3)10.05.2006 4)01.11.2005 5)26.12.2005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</si>
  <si>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</si>
  <si>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10.05.2006 № 40-З " О государственной гражданской службе Нижегородской области"ст.33; 4) УставБольшемурашкинского района от 1.11.05  п.1 ст.33 5) Решение Земского собрания от 26.12.2005 № 26 (с изменениями) "Регламент работы Земского собрания Большемурашкинского муниципального района Но" 6)Постановление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</si>
  <si>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 06.10.2003;
2)02.03.2007  3)10.05.2006 4)01.11.2005 5)26.12.2005  6)29.04.2015</t>
  </si>
  <si>
    <t>Постановление администрации Большемурашкинского муниципального района от 30.12.2013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Постановл.админ.Б.Мурашкинского муниц.района НО от 01.09.2014 г.№638 "Об утверждении списка молодых семей - учавстников Подпрограммы обеспечение жильем молодых семей "ФЦП "Жилище" на 2015 год""</t>
  </si>
  <si>
    <t>30.12.2013 01.09.2014</t>
  </si>
  <si>
    <t>31.12.2016  31.12.2015</t>
  </si>
  <si>
    <t>1) Федерального закона от 06.10.2003 № 131-ФЗ "Об общих принципах организации местного самоуправления Российской Федерации" подп.1 п.1.ст.15; 2)Федеральный закон от 02.03.2007 № 25-ФЗ "О муниципальной службе в Российской Федерации" ст.34,гл.9 3)Закон Нижегородской области от 03.08.2007 № 99-З " О муниципальной службе в Нижегородской области" ст.25;  4) УставБольшемурашкинского района от 1.11.05  п.1 ст.33 5)  Решение Земского собрания Большемурашкинского муниципального района от 26.04.2012 г. № 24 "Об утверждении Положения о контрольно-счетной инспеции Большемурашкинского муниципального района Нижегородской области"</t>
  </si>
  <si>
    <t>1) 06.10.2003;
2)01.07.2007  3)01.07.2007  4)01.11.2005   5)26.04.2012</t>
  </si>
  <si>
    <t>Обеспечение деятельности КСИ</t>
  </si>
  <si>
    <t xml:space="preserve">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</si>
  <si>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24.12.2010 06.10.2014</t>
  </si>
  <si>
    <t>Решение З.С. админ.Б.Мурашкинск.муниц.района Но от 24.12.2010 №101 "О внесении изменений в Положение Управления образования
администрации Большемурашкинского  района" 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5 "Обеспечение реализации муниципальной программы"</t>
  </si>
  <si>
    <t>Прочие выплаты по обязятельствам муниципального образования</t>
  </si>
  <si>
    <t xml:space="preserve">1) Федерального закона от 06.10.2003 № 131-ФЗ "Об общих принципах организации местного самоуправления Российской Федерации" ст.15; 2) УставБольшемурашкинского района от 1.11.05  п.1 ст.33 </t>
  </si>
  <si>
    <t xml:space="preserve">1) 06.10.2003;
2)01.11.2005 </t>
  </si>
  <si>
    <t xml:space="preserve">1) не определен;
2) не определен </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</si>
  <si>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 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</si>
  <si>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17.06.2013 07.10.2014</t>
  </si>
  <si>
    <t>Постановление админ.Б.Мурашкинского муниц.района №438 от 17.06.2013 г. "О создании муниц.казен.учреждения "Многофункциональный центр предоставления гос.и муниц.услуг населению и юр.лицам на тер.Б.Мурашк.муниц.района"Постановление администрации Большемурашкинского района от 07.10.2014 г. №724  (с изменен.от 09.04.2015 №218) Об утверждении МП "Информатизация Большемурашкинского муниципального района Нижегородской области на 2015-2017 годы"</t>
  </si>
  <si>
    <t>17.06.2013 17.10.2014</t>
  </si>
  <si>
    <t>13.01.2004 14.10.2014</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</si>
  <si>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t>
  </si>
  <si>
    <t>07.12.2015 14.10.2014</t>
  </si>
  <si>
    <t xml:space="preserve">Распоряжение Главы мест.самоуправления Б.Мурашк.района Но №14-р от 13.01.2004 г. "О создании МУ "Земельная служба"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               Постановление НО от 29.04.2015 г. №251 "Об утверждении Положения о предост.субсидий бюджетам муниц.районов и гор.округов Но на выплату з.п. с начислен.на нее работникам муниц.учреждений и органов мест.самоуправл.      </t>
  </si>
  <si>
    <t>Постановление админ.Б.Мурашк.муниц.района №587 от 07.12.2015г. "О создании МКУ "Земельная служба Большемурашкинского муниц.района" путем именен.типа существующего МБУ "Земельная служба Большемурашк.муниц.района"  Постановление админ.Большемурашкинского муниц.района от 14.10.2014 г.№753(с измен.от 16.02.2015 №112) об утерждении МП "Управление муниципальной собственностью Большемурашкинского муниципального района Нижегородской области на 2015-2017 годы</t>
  </si>
  <si>
    <t>Таблица 2. РЕЕСТР РАСХОДНЫХ ОБЯЗАТЕЛЬСТВ БОЛЬШЕМУРАШКИНСКОГО МУНИЦИПАЛЬНОГО РАЙОНА НА 2016 ГОД ПО РАСХОДНЫМ ОБЯЗАТЕЛЬСТВАМ, ИСПОЛНЯЕМЫМ ЗА СЧЕТ СУБВЕНЦИЙ ИЗ ФЕДЕРАЛЬНОГО И ОБЛАСТНОГО БЮДЖЕТОВ И ИСТОЧНИКОВ ФИНАНСИРОВАНИЯ ДЕФИЦИТА БЮДЖЕТА В ЧАСТИ ОСТАТКОВ СУБВЕНЦИЙ ПРОШЛЫХ ЛЕТ</t>
  </si>
  <si>
    <t>Е</t>
  </si>
  <si>
    <t xml:space="preserve">Расходные обязательства по обслуживанию муниципального  долга  </t>
  </si>
  <si>
    <t xml:space="preserve">Уплата процентов за пользование бюджетным кредитом, полученным из областного бюджета </t>
  </si>
  <si>
    <t>0810227000</t>
  </si>
  <si>
    <t>700</t>
  </si>
  <si>
    <t>0230120200</t>
  </si>
  <si>
    <t xml:space="preserve">Строительство и реконструкция учреждений культуры </t>
  </si>
  <si>
    <t>Постановление администрации района от 20.08.2014 г. №618 об утверждении МП "Управление муниципальными финансами Большемурашкинского муниципального района Нижегородской области" на 2014-2017 годы Подпрограмма "Организация и совершенствование бюджетного процесса Большемурашкинского муниципального района Нижегородской области"</t>
  </si>
  <si>
    <t>6.7</t>
  </si>
  <si>
    <t>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Подпрграмма " Сохранение и развитие материально-технической базы учреждений культуры"</t>
  </si>
  <si>
    <t xml:space="preserve">Реализация мероприятий направленных на улучшение условий и охраны труда </t>
  </si>
  <si>
    <t>7770372200</t>
  </si>
  <si>
    <t>777030000</t>
  </si>
  <si>
    <t>4.57</t>
  </si>
  <si>
    <t>4.58</t>
  </si>
  <si>
    <r>
      <t xml:space="preserve">1) ФЗ от 06.10.2003 № 131-ФЗ "Об общих принципах организации местного самоуправления РФ" подп.1 п.1.ст.15; 2)Федеральный закон от 02.03.2007 № 25-ФЗ "О муниципальной службе в Российской Федерации" ст.34,гл.9 </t>
    </r>
    <r>
      <rPr>
        <sz val="12"/>
        <rFont val="Times New Roman"/>
        <family val="1"/>
      </rPr>
      <t xml:space="preserve">
</t>
    </r>
  </si>
  <si>
    <t xml:space="preserve">1) 06.10.2003;
2)01.07.2007  </t>
  </si>
  <si>
    <t xml:space="preserve">1) не определен;
2) не определен   </t>
  </si>
  <si>
    <t xml:space="preserve">Мероприятия, напрвленные на проведение противопаводковых и противопожарных мероприятий </t>
  </si>
  <si>
    <t>13001S9602</t>
  </si>
  <si>
    <t>1)15.04.2013   2)19.06.2013</t>
  </si>
  <si>
    <t>1)31.12.2015   2)31.12.2017</t>
  </si>
  <si>
    <r>
      <t>1)</t>
    </r>
    <r>
      <rPr>
        <sz val="10"/>
        <color indexed="8"/>
        <rFont val="Times New Roman"/>
        <family val="1"/>
      </rPr>
      <t xml:space="preserve">ПРАВИТЕЛЬСТВО НИЖЕГОРОДСКОЙ ОБЛАСТИ ПОСТАНОВЛЕНИЕ от 15 апреля 2013 г. N 224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НА 2013 - 2015 ГОДЫ" </t>
    </r>
    <r>
      <rPr>
        <sz val="12"/>
        <color indexed="8"/>
        <rFont val="Times New Roman"/>
        <family val="1"/>
      </rPr>
      <t xml:space="preserve">2) ПРАВИТЕЛЬСТВО НИЖЕГОРОДСКОЙ ОБЛАСТИ ПОСТАНОВЛЕНИЕ от 19 июня 2013 г. N 383 ОБ УТВЕРЖДЕНИИ ГОСУДАРСТВЕННОЙ РЕГИОНАЛЬНОЙ АДРЕСНОЙ ПРОГРАММЫ "ПЕРЕСЕЛЕНИЕ ГРАЖДАН ИЗ АВАРИЙНОГО ЖИЛИЩНОГО ФОНДА НА ТЕРРИТОРИИ НИЖЕГОРОДСКОЙ ОБЛАСТИ, В ТОМ ЧИСЛЕ С УЧЕТОМ НЕОБХОДИМОСТИ РАЗВИТИЯ МАЛОЭТАЖНОГО ЖИЛИЩНОГО СТРОИТЕЛЬСТВА
НА 2013 - 2017 ГОДЫ"
</t>
    </r>
  </si>
  <si>
    <t>Постановление администрации Большемурашкинского муниципального района от 30.12.2013 № 1009 с измен. от 27.02.2015 №145 "Об утверждении муниципальной программы "Меры социальной поддержки населения Большемурашуинского муниципального района Нижегородской области на 2014-2016 годы" Подпрогр.Подпрограмма «Поддержка лиц пожилого возраста , проживающих на территории Большемурашкинского муниципального района Нижегородской области и иные мероприятия для детей и инвалидов на 2014-2016 годы»</t>
  </si>
  <si>
    <t xml:space="preserve">Организация временного трудоустройства несовершеннолетних граждан в возрасте от 14 до 18 лет в свободное от учебы время </t>
  </si>
  <si>
    <t>0120224010</t>
  </si>
  <si>
    <t>Постановление администрации района от 06.10.2014 г. №718 Об утверждении МП "Развитие образования Большемурашкинского муниципального района на 2015-2017 годы" Подпрограмма Подпрограмма " Развитие дополнительного образования и воспитания детей и молодежи"</t>
  </si>
  <si>
    <t xml:space="preserve">Организация и проведение мероприятий, напрвленных на предупреждение детского дорожно-транспортного травматизма </t>
  </si>
  <si>
    <t xml:space="preserve">5. Предоставление субсидий некоммерческим организациям, не являющимся муниципальными учреждениями, в том числе в соответствии с договорами (соглашениями) на оказание указанными организациями муниципальных услуг (выполнение работ) физическим и (или) юридическим лицам
</t>
  </si>
  <si>
    <t>7770225850</t>
  </si>
  <si>
    <t xml:space="preserve">Обеспечение деятельности регионального оператора, осуществляющего деятельность, направленную на организацию управления капитальным ремонтом общего имущества в многоквартирных домах
</t>
  </si>
  <si>
    <t xml:space="preserve">ФЕДЕРАЛЬНЫЙ ЗАКОН РФ №209-ФЗ от 21.07.2014 г.
О ГОСУДАРСТВЕННОЙ ИНФОРМАЦИОННОЙ СИСТЕМЕ
ЖИЛИЩНО-КОММУНАЛЬНОГО ХОЗЯЙСТВА
ПРАВИТЕЛЬСТВО НИЖЕГОРОДСКОЙ ОБЛАСТИ 
ПОСТАНОВЛЕНИЕ от 29 ноября 2013 г. N 885 ОБ УТВЕРЖДЕНИИ ПОЛОЖЕНИЯ О ГОСУДАРСТВЕННОЙ ЖИЛИЩНОЙ
ИНСПЕКЦИИ НИЖЕГОРОДСКОЙ ОБЛАСТИ
</t>
  </si>
  <si>
    <t>21.07.2014   29.11.2013</t>
  </si>
  <si>
    <t>не определен   не определен</t>
  </si>
  <si>
    <t>4.2.4</t>
  </si>
  <si>
    <t xml:space="preserve">Проведение спец.оценки условий труда в структурных подраздел. Администрации района, муниципальных организациях </t>
  </si>
  <si>
    <t>Содержание объектов муниципальной имущественной казны</t>
  </si>
  <si>
    <t>3.2.30</t>
  </si>
  <si>
    <t>3.2.31</t>
  </si>
  <si>
    <t>3.2.32</t>
  </si>
  <si>
    <t>3.2.33</t>
  </si>
  <si>
    <t>3.2.34</t>
  </si>
  <si>
    <t>4.1.24</t>
  </si>
  <si>
    <t>4.1.25</t>
  </si>
  <si>
    <t>4.1.26</t>
  </si>
  <si>
    <t>2.1.13</t>
  </si>
  <si>
    <t>4.1.1.28</t>
  </si>
  <si>
    <t>1300309502</t>
  </si>
  <si>
    <t>1300309602</t>
  </si>
  <si>
    <t>Мероприятия по переселению граждан из авар. Жил.фонда с учетом необходимости развития малоэтаж.жилищ. Строительства за счет средств гос.крпорации Фонда содействия реф. Жилищно-коммунального хозяйства  (4 этап)</t>
  </si>
  <si>
    <t>Обеспечение мероприятий по переселению граждан из аварийного жилищного фонда за счет средств областного бюджета ( 4 этап)</t>
  </si>
  <si>
    <t>1300409502</t>
  </si>
  <si>
    <t>1300409602</t>
  </si>
  <si>
    <t>13002S2450</t>
  </si>
  <si>
    <t>Строительство , реконструкция, проектно-изыскательские работы и разработка проектно-сметной документации объектов капитального строительства</t>
  </si>
  <si>
    <t>0210151470</t>
  </si>
  <si>
    <t xml:space="preserve">Постановление администрации Б.Мурашкинского муниц района НО от 16.11.2015 №510 Об утверждении МП "Развитие культуры и туризма в Большемурашкинском муниципальном районе на 2016-2018 годы" Подпрограмма "Наследие"         </t>
  </si>
  <si>
    <t>Выплата денежного поощрения лучшим муниципальным учреждениям культуры, находящимся на территориях сельских поселений</t>
  </si>
  <si>
    <t>10203S2550</t>
  </si>
  <si>
    <t>Реализация технических решений единых дежурно-диспетчерских служб муниципальных образований Нижегородской области в части интеграции с системой обеспечения вызова экстенных оперативных служб по единому номеру 112 в Нижегородской области</t>
  </si>
  <si>
    <t>Расходы на обеспечение функций органов местного самоуправления</t>
  </si>
  <si>
    <t xml:space="preserve"> Постановление администрации района от 07.10.2014 г. №725 (с измен.от 10.02.2015 №88) Об утверждении МП "Повышение эффективности муниципального управления Большемурашкинского муниципального района Нижегородской области на 2015-2017 годы" Подпрограмма 5 "Обеспечение реализации муниципальной программы"</t>
  </si>
  <si>
    <t>7770222000</t>
  </si>
  <si>
    <t>7770253910</t>
  </si>
  <si>
    <t>Осуществление отдельных полномочий Российской Федерации по подготовке и проведению Всероссийской сельскохозяйственной переписи 2016 года</t>
  </si>
  <si>
    <r>
      <rPr>
        <sz val="14"/>
        <rFont val="Times New Roman"/>
        <family val="1"/>
      </rPr>
      <t>Федеральный закон от 21 июля 2005 года N 108-ФЗ "О Всероссийской сельскохозяйственной переписи"</t>
    </r>
    <r>
      <rPr>
        <sz val="10"/>
        <rFont val="Times New Roman"/>
        <family val="1"/>
      </rPr>
      <t xml:space="preserve">
 ЗАКОН НИЖ.ОБЛ. от 02.12.2015 года № 178-З О НАДЕЛЕНИИ ОРГАНОВ МЕСТНОГО САМОУПРАВЛЕНИЯ
МУНИЦИПАЛЬНЫХ РАЙОНОВ И ГОРОДСКИХ ОКРУГОВ
НИЖЕГОРОДСКОЙ ОБЛАСТИ ОТДЕЛЬНЫМИ ПОЛНОМОЧИЯМИ РОССИЙСКОЙ ФЕДЕРАЦИИ ПО ПОДГОТОВКЕ И ПРОВЕДЕНИЮ ВСЕРОССИЙСКОЙ
СЕЛЬСКОХОЗЯЙСТВЕННОЙ ПЕРЕПИСИ 2016 ГОДА
</t>
    </r>
  </si>
  <si>
    <t>21.07.2005                 02.12.2015</t>
  </si>
  <si>
    <t>не установлен</t>
  </si>
  <si>
    <t xml:space="preserve">Таблица 1. РЕЕСТР РАСХОДНЫХ ОБЯЗАТЕЛЬСТВ БОЛЬШЕМУРАШКИНСКОГО МУНИЦИПАЛЬНОГО РАЙОНА НА 2016 ГОД  ПО РАСХОДНЫМ ОБЯЗАТЕЛЬСТВАМ, ИСПОЛНЯЕМЫМ ЗА СЧЕТ СОБСТВЕННЫХ ДОХОДОВ И ИСТОЧНИКОВ ФИНАНСИРОВАНИЯ ДЕФИЦИТА РАЙОННОГО БЮДЖЕТА, ЗА ИСКЛЮЧЕНИЕМ ОСТАТКОВ СУБВЕНЦИЙ ПРОШЛЫХ ЛЕТ
Решение Земского собрания Большемурашкинского муниципального района от 29.04.2016 г. №29  "О внесении изменений в решение Земского собрания Большемурашкинского муниципального района  Нижегородской области от 14.12.2015г. № 79 «О районном бюджете на 2016 год» </t>
  </si>
  <si>
    <r>
      <t xml:space="preserve">Обеспечение деятельности учреждения культуры </t>
    </r>
    <r>
      <rPr>
        <b/>
        <sz val="12"/>
        <rFont val="Times New Roman"/>
        <family val="1"/>
      </rPr>
      <t xml:space="preserve">в т.ч.на Муниципальное задание: 1.Библиотечное, бтблиографическое и информационное обслуживание пользователей библиотеки; 2.Организация мероприятий; 3.Организация деятельности клубных формирований и формирований самодеятельного народного творчества. </t>
    </r>
  </si>
  <si>
    <r>
      <t>Расходы на обеспечение деятельности муниципальных музеев в т.ч.</t>
    </r>
    <r>
      <rPr>
        <b/>
        <sz val="12"/>
        <rFont val="Times New Roman"/>
        <family val="1"/>
      </rPr>
      <t xml:space="preserve"> На муниципальное задание: 1. Публичный показ музейных предметов, музейных коллекций; 2.Формирование, учет, изучение, обеспечение физического сохранения и безопасности музейных предметов, музейных коллекций </t>
    </r>
  </si>
  <si>
    <r>
      <t xml:space="preserve">Обеспечение деятельности подведомственных спортивных учреждений  МБУ "Стадион" </t>
    </r>
    <r>
      <rPr>
        <b/>
        <sz val="12"/>
        <rFont val="Times New Roman"/>
        <family val="1"/>
      </rPr>
      <t xml:space="preserve">в т.ч. На муниципальное задание 1. Организация и проведение официальных физкультурных (физкультурно - оздоровительных) мероприятий </t>
    </r>
  </si>
  <si>
    <r>
      <t>Выплата заработной платы с начислениями на нее работникам муниципальных учреждений и органов местного самоуправления</t>
    </r>
    <r>
      <rPr>
        <b/>
        <sz val="12"/>
        <rFont val="Times New Roman"/>
        <family val="1"/>
      </rPr>
      <t xml:space="preserve"> в т.ч. На муниципальное задание 1. Организация и проведение официальных физкультурных (физкультурно - оздоровительных) мероприятий </t>
    </r>
  </si>
  <si>
    <r>
      <t xml:space="preserve">Расходы на обеспечение деятельности муниципальных детских дошкольных учреждений </t>
    </r>
    <r>
      <rPr>
        <b/>
        <sz val="12"/>
        <rFont val="Times New Roman"/>
        <family val="1"/>
      </rPr>
      <t>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</si>
  <si>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Субсидии на выплату заработной платы работникам муниципальных учреждений (с начислениями на нее) </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   </t>
    </r>
  </si>
  <si>
    <r>
      <t xml:space="preserve">Общее образование детей в общеобразовательных школах (основное, среднее) </t>
    </r>
    <r>
      <rPr>
        <b/>
        <sz val="12"/>
        <rFont val="Times New Roman"/>
        <family val="1"/>
      </rPr>
      <t xml:space="preserve">в 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</si>
  <si>
    <r>
      <t>Учреждения по внешкольной работе с детьми в</t>
    </r>
    <r>
      <rPr>
        <b/>
        <sz val="12"/>
        <rFont val="Times New Roman"/>
        <family val="1"/>
      </rPr>
      <t xml:space="preserve"> т.ч. На муниципальное задание: 1. Реализация дополнительных предпрофессиональных программ в области искусств; 2. Реализация дополнительных общеобразовательных программ; 3.Организация отдыха детей и молодежи.</t>
    </r>
  </si>
  <si>
    <r>
      <t xml:space="preserve">Государственная поддержка в сфере средств массовой информации  МАУ "Редакция газеты "Знамя"" </t>
    </r>
    <r>
      <rPr>
        <b/>
        <sz val="12"/>
        <rFont val="Times New Roman"/>
        <family val="1"/>
      </rPr>
      <t xml:space="preserve">в т.ч. На муниципальное задание: 1. Осуществление издательской деятельности.  </t>
    </r>
  </si>
  <si>
    <r>
      <t>Исполнение полномочий в сфере общего образования в муниципальных дошкольных образовательных организациях за счет областного бюджета</t>
    </r>
    <r>
      <rPr>
        <b/>
        <sz val="12"/>
        <rFont val="Times New Roman"/>
        <family val="1"/>
      </rPr>
      <t xml:space="preserve"> в т.ч. На муниципальные задания: 1.Реализация основных общеобразовательных программ дошкольного образования; 2. Присмотр и уход; 3.Организация питания обучающихся.</t>
    </r>
  </si>
  <si>
    <r>
      <t xml:space="preserve">Исполнение полномочий в сфере общего образования в муниципальных общеобразовательных организациях  в </t>
    </r>
    <r>
      <rPr>
        <b/>
        <sz val="12"/>
        <rFont val="Times New Roman"/>
        <family val="1"/>
      </rPr>
      <t xml:space="preserve">т.ч. На муниципальное задание: 1. Реализация основных общеобразовательных программ начального общего образования; 2. Реализация основных общеобразовательных программ основного общего образования 3. Реализация основных общеобразовательных программ среднего общего образования; 4.Организация отдыха детей и молодежи 5.Организация питания обучающихся   </t>
    </r>
  </si>
</sst>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00"/>
    <numFmt numFmtId="190" formatCode="_(&quot;$&quot;* #,##0.00_);_(&quot;$&quot;* \(#,##0.00\);_(&quot;$&quot;* &quot;-&quot;??_);_(@_)"/>
    <numFmt numFmtId="191" formatCode="_(&quot;$&quot;* #,##0_);_(&quot;$&quot;* \(#,##0\);_(&quot;$&quot;* &quot;-&quot;_);_(@_)"/>
    <numFmt numFmtId="192" formatCode="_(* #,##0.00_);_(* \(#,##0.00\);_(* &quot;-&quot;??_);_(@_)"/>
    <numFmt numFmtId="193" formatCode="_(* #,##0_);_(* \(#,##0\);_(* &quot;-&quot;_);_(@_)"/>
    <numFmt numFmtId="194" formatCode="d/m"/>
    <numFmt numFmtId="195" formatCode="0.0%"/>
    <numFmt numFmtId="196" formatCode="_-* #,##0.0_-;\-* #,##0.0_-;_-* &quot;-&quot;??_-;_-@_-"/>
    <numFmt numFmtId="197" formatCode="_-* #,##0_-;\-* #,##0_-;_-* &quot;-&quot;??_-;_-@_-"/>
    <numFmt numFmtId="198" formatCode="_-* #,##0.000_-;\-* #,##0.000_-;_-* &quot;-&quot;??_-;_-@_-"/>
    <numFmt numFmtId="199" formatCode="000\+&quot; &quot;\+00\+&quot; &quot;\+00"/>
    <numFmt numFmtId="200" formatCode="000&quot; &quot;00&quot; &quot;00"/>
    <numFmt numFmtId="201" formatCode="#,##0.0"/>
    <numFmt numFmtId="202" formatCode="0.0"/>
    <numFmt numFmtId="203" formatCode="mmm/yyyy"/>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FC19]d\ mmmm\ yyyy\ &quot;г.&quot;"/>
  </numFmts>
  <fonts count="66">
    <font>
      <sz val="10"/>
      <name val="Arial CYR"/>
      <family val="0"/>
    </font>
    <font>
      <sz val="10"/>
      <name val="Helv"/>
      <family val="0"/>
    </font>
    <font>
      <u val="single"/>
      <sz val="10"/>
      <color indexed="12"/>
      <name val="Arial"/>
      <family val="2"/>
    </font>
    <font>
      <u val="single"/>
      <sz val="10"/>
      <color indexed="36"/>
      <name val="Arial"/>
      <family val="2"/>
    </font>
    <font>
      <sz val="8"/>
      <name val="Arial Cyr"/>
      <family val="0"/>
    </font>
    <font>
      <sz val="20"/>
      <name val="Times New Roman"/>
      <family val="1"/>
    </font>
    <font>
      <sz val="12"/>
      <name val="Tahoma"/>
      <family val="2"/>
    </font>
    <font>
      <sz val="14"/>
      <name val="Times New Roman"/>
      <family val="1"/>
    </font>
    <font>
      <b/>
      <sz val="16"/>
      <name val="Times New Roman"/>
      <family val="1"/>
    </font>
    <font>
      <sz val="17"/>
      <name val="Times New Roman"/>
      <family val="1"/>
    </font>
    <font>
      <sz val="10"/>
      <name val="Times New Roman"/>
      <family val="1"/>
    </font>
    <font>
      <b/>
      <sz val="12"/>
      <name val="Tahoma"/>
      <family val="2"/>
    </font>
    <font>
      <b/>
      <sz val="12"/>
      <name val="Times New Roman"/>
      <family val="1"/>
    </font>
    <font>
      <sz val="12"/>
      <name val="Times New Roman"/>
      <family val="1"/>
    </font>
    <font>
      <sz val="12"/>
      <color indexed="8"/>
      <name val="Times New Roman"/>
      <family val="1"/>
    </font>
    <font>
      <sz val="12"/>
      <color indexed="23"/>
      <name val="Times New Roman"/>
      <family val="1"/>
    </font>
    <font>
      <b/>
      <sz val="12"/>
      <color indexed="8"/>
      <name val="Times New Roman"/>
      <family val="1"/>
    </font>
    <font>
      <sz val="11"/>
      <name val="Times New Roman"/>
      <family val="1"/>
    </font>
    <font>
      <sz val="9"/>
      <name val="Arial CYR"/>
      <family val="0"/>
    </font>
    <font>
      <b/>
      <sz val="9"/>
      <name val="Arial"/>
      <family val="2"/>
    </font>
    <font>
      <sz val="9"/>
      <name val="Arial"/>
      <family val="2"/>
    </font>
    <font>
      <b/>
      <i/>
      <sz val="9"/>
      <name val="Arial"/>
      <family val="2"/>
    </font>
    <font>
      <sz val="8"/>
      <name val="Arial"/>
      <family val="2"/>
    </font>
    <font>
      <b/>
      <i/>
      <sz val="20"/>
      <name val="Times New Roman"/>
      <family val="1"/>
    </font>
    <font>
      <b/>
      <sz val="14"/>
      <name val="Times New Roman"/>
      <family val="1"/>
    </font>
    <font>
      <sz val="10"/>
      <color indexed="8"/>
      <name val="Times New Roman"/>
      <family val="1"/>
    </font>
    <font>
      <sz val="9"/>
      <name val="Times New Roman"/>
      <family val="1"/>
    </font>
    <font>
      <b/>
      <i/>
      <sz val="18"/>
      <name val="Times New Roman"/>
      <family val="1"/>
    </font>
    <font>
      <b/>
      <sz val="10"/>
      <name val="Times New Roman"/>
      <family val="1"/>
    </font>
    <font>
      <b/>
      <sz val="14"/>
      <color indexed="8"/>
      <name val="Times New Roman"/>
      <family val="1"/>
    </font>
    <font>
      <sz val="14"/>
      <color indexed="8"/>
      <name val="Times New Roman"/>
      <family val="1"/>
    </font>
    <font>
      <sz val="14"/>
      <color indexed="2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39998000860214233"/>
        <bgColor indexed="64"/>
      </patternFill>
    </fill>
    <fill>
      <patternFill patternType="solid">
        <fgColor theme="8" tint="0.5999600291252136"/>
        <bgColor indexed="64"/>
      </patternFill>
    </fill>
    <fill>
      <patternFill patternType="solid">
        <fgColor rgb="FFFFFF00"/>
        <bgColor indexed="64"/>
      </patternFill>
    </fill>
    <fill>
      <patternFill patternType="solid">
        <fgColor theme="0" tint="-0.34997999668121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color indexed="63"/>
      </left>
      <right style="medium"/>
      <top style="thin"/>
      <bottom style="thin"/>
    </border>
    <border>
      <left style="thin"/>
      <right style="thin"/>
      <top>
        <color indexed="63"/>
      </top>
      <bottom style="thin"/>
    </border>
    <border>
      <left style="thin"/>
      <right style="thin"/>
      <top style="thin"/>
      <bottom>
        <color indexed="63"/>
      </bottom>
    </border>
    <border>
      <left style="medium"/>
      <right style="thin"/>
      <top style="thin"/>
      <bottom>
        <color indexed="63"/>
      </bottom>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medium"/>
      <right>
        <color indexed="63"/>
      </right>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style="hair"/>
      <right style="hair"/>
      <top style="hair"/>
      <bottom style="hair"/>
    </border>
    <border>
      <left style="thin"/>
      <right>
        <color indexed="63"/>
      </right>
      <top style="thin"/>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color indexed="63"/>
      </left>
      <right style="medium"/>
      <top style="thin"/>
      <bottom>
        <color indexed="63"/>
      </bottom>
    </border>
    <border>
      <left style="thin"/>
      <right>
        <color indexed="63"/>
      </right>
      <top style="medium"/>
      <bottom style="thin"/>
    </border>
    <border>
      <left style="thin"/>
      <right style="medium"/>
      <top style="medium"/>
      <bottom style="thin"/>
    </border>
    <border>
      <left style="thin"/>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1" applyNumberFormat="0" applyAlignment="0" applyProtection="0"/>
    <xf numFmtId="0" fontId="52" fillId="26" borderId="2" applyNumberFormat="0" applyAlignment="0" applyProtection="0"/>
    <xf numFmtId="0" fontId="53" fillId="26" borderId="1" applyNumberFormat="0" applyAlignment="0" applyProtection="0"/>
    <xf numFmtId="0" fontId="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7" borderId="7" applyNumberFormat="0" applyAlignment="0" applyProtection="0"/>
    <xf numFmtId="0" fontId="59" fillId="0" borderId="0" applyNumberFormat="0" applyFill="0" applyBorder="0" applyAlignment="0" applyProtection="0"/>
    <xf numFmtId="0" fontId="60" fillId="28" borderId="0" applyNumberFormat="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1" fillId="0" borderId="0">
      <alignment/>
      <protection/>
    </xf>
    <xf numFmtId="0" fontId="6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5" fillId="31" borderId="0" applyNumberFormat="0" applyBorder="0" applyAlignment="0" applyProtection="0"/>
  </cellStyleXfs>
  <cellXfs count="475">
    <xf numFmtId="0" fontId="0" fillId="0" borderId="0" xfId="0" applyAlignment="1">
      <alignment/>
    </xf>
    <xf numFmtId="49" fontId="5" fillId="0" borderId="0" xfId="0" applyNumberFormat="1" applyFont="1" applyAlignment="1">
      <alignment horizontal="left" vertical="top"/>
    </xf>
    <xf numFmtId="0" fontId="6" fillId="0" borderId="0" xfId="0" applyNumberFormat="1" applyFont="1" applyAlignment="1">
      <alignment horizontal="left" vertical="top" wrapText="1"/>
    </xf>
    <xf numFmtId="0" fontId="6" fillId="0" borderId="0" xfId="0" applyFont="1" applyAlignment="1">
      <alignment horizontal="center" vertical="top"/>
    </xf>
    <xf numFmtId="14" fontId="6" fillId="0" borderId="0" xfId="0" applyNumberFormat="1" applyFont="1" applyAlignment="1">
      <alignment horizontal="center" vertical="top"/>
    </xf>
    <xf numFmtId="14" fontId="6" fillId="0" borderId="0" xfId="0" applyNumberFormat="1" applyFont="1" applyAlignment="1">
      <alignment horizontal="center" vertical="top" wrapText="1"/>
    </xf>
    <xf numFmtId="3" fontId="6" fillId="0" borderId="0" xfId="61" applyNumberFormat="1" applyFont="1" applyAlignment="1">
      <alignment horizontal="center" vertical="top"/>
    </xf>
    <xf numFmtId="0" fontId="6" fillId="0" borderId="0" xfId="0" applyFont="1" applyAlignment="1">
      <alignment/>
    </xf>
    <xf numFmtId="49" fontId="7" fillId="0" borderId="0" xfId="0" applyNumberFormat="1" applyFont="1" applyAlignment="1">
      <alignment horizontal="left" vertical="top"/>
    </xf>
    <xf numFmtId="49" fontId="6" fillId="0" borderId="0" xfId="0" applyNumberFormat="1" applyFont="1" applyAlignment="1">
      <alignment horizontal="center" vertical="top"/>
    </xf>
    <xf numFmtId="189" fontId="6" fillId="0" borderId="0" xfId="0" applyNumberFormat="1" applyFont="1" applyAlignment="1">
      <alignment horizontal="left" vertical="top"/>
    </xf>
    <xf numFmtId="0" fontId="6" fillId="0" borderId="0" xfId="0" applyFont="1" applyAlignment="1">
      <alignment vertical="center"/>
    </xf>
    <xf numFmtId="0" fontId="6" fillId="0" borderId="0" xfId="0" applyFont="1" applyFill="1" applyAlignment="1">
      <alignment/>
    </xf>
    <xf numFmtId="0" fontId="6" fillId="0" borderId="0" xfId="0" applyFont="1" applyFill="1" applyAlignment="1">
      <alignment vertical="center"/>
    </xf>
    <xf numFmtId="49" fontId="7" fillId="32" borderId="10"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49" fontId="7" fillId="32" borderId="11" xfId="0" applyNumberFormat="1" applyFont="1" applyFill="1" applyBorder="1" applyAlignment="1">
      <alignment horizontal="center" vertical="center" wrapText="1"/>
    </xf>
    <xf numFmtId="0" fontId="6"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6" fillId="34" borderId="0" xfId="0" applyFont="1" applyFill="1" applyAlignment="1">
      <alignment vertical="center"/>
    </xf>
    <xf numFmtId="201" fontId="12" fillId="0" borderId="11" xfId="61" applyNumberFormat="1" applyFont="1" applyBorder="1" applyAlignment="1">
      <alignment horizontal="right"/>
    </xf>
    <xf numFmtId="201" fontId="13" fillId="0" borderId="11" xfId="61" applyNumberFormat="1" applyFont="1" applyBorder="1" applyAlignment="1">
      <alignment horizontal="right" vertical="top"/>
    </xf>
    <xf numFmtId="201" fontId="13" fillId="0" borderId="11" xfId="61" applyNumberFormat="1" applyFont="1" applyFill="1" applyBorder="1" applyAlignment="1">
      <alignment horizontal="right" vertical="top"/>
    </xf>
    <xf numFmtId="201" fontId="15" fillId="0" borderId="11" xfId="61" applyNumberFormat="1" applyFont="1" applyFill="1" applyBorder="1" applyAlignment="1">
      <alignment horizontal="right" vertical="top"/>
    </xf>
    <xf numFmtId="201" fontId="12" fillId="35" borderId="11" xfId="61" applyNumberFormat="1" applyFont="1" applyFill="1" applyBorder="1" applyAlignment="1">
      <alignment horizontal="right" vertical="center"/>
    </xf>
    <xf numFmtId="49" fontId="13" fillId="0" borderId="10" xfId="0" applyNumberFormat="1" applyFont="1" applyBorder="1" applyAlignment="1">
      <alignment horizontal="left" vertical="top"/>
    </xf>
    <xf numFmtId="0" fontId="13" fillId="0" borderId="11" xfId="0" applyNumberFormat="1" applyFont="1" applyBorder="1" applyAlignment="1">
      <alignment horizontal="left" vertical="top" wrapText="1"/>
    </xf>
    <xf numFmtId="0" fontId="13" fillId="0" borderId="11" xfId="0" applyNumberFormat="1" applyFont="1" applyBorder="1" applyAlignment="1">
      <alignment horizontal="center" vertical="top" wrapText="1"/>
    </xf>
    <xf numFmtId="49" fontId="13" fillId="0" borderId="11" xfId="0" applyNumberFormat="1" applyFont="1" applyBorder="1" applyAlignment="1">
      <alignment horizontal="center" vertical="top" wrapText="1"/>
    </xf>
    <xf numFmtId="0" fontId="13" fillId="0" borderId="11" xfId="0" applyFont="1" applyFill="1" applyBorder="1" applyAlignment="1">
      <alignment horizontal="center" vertical="top"/>
    </xf>
    <xf numFmtId="14" fontId="13" fillId="0" borderId="11" xfId="0" applyNumberFormat="1" applyFont="1" applyFill="1" applyBorder="1" applyAlignment="1">
      <alignment horizontal="center" vertical="top" wrapText="1"/>
    </xf>
    <xf numFmtId="49" fontId="13" fillId="34" borderId="10" xfId="0" applyNumberFormat="1" applyFont="1" applyFill="1" applyBorder="1" applyAlignment="1">
      <alignment horizontal="left" vertical="top"/>
    </xf>
    <xf numFmtId="0" fontId="15" fillId="34" borderId="11" xfId="0" applyFont="1" applyFill="1" applyBorder="1" applyAlignment="1">
      <alignment horizontal="center" vertical="top"/>
    </xf>
    <xf numFmtId="0" fontId="15" fillId="34" borderId="11" xfId="0"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49" fontId="12" fillId="35" borderId="10" xfId="0" applyNumberFormat="1" applyFont="1" applyFill="1" applyBorder="1" applyAlignment="1">
      <alignment horizontal="left" vertical="center"/>
    </xf>
    <xf numFmtId="0" fontId="16"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wrapText="1"/>
    </xf>
    <xf numFmtId="0" fontId="12" fillId="33" borderId="11" xfId="0" applyNumberFormat="1" applyFont="1" applyFill="1" applyBorder="1" applyAlignment="1">
      <alignment horizontal="center" vertical="top" wrapText="1"/>
    </xf>
    <xf numFmtId="0" fontId="13" fillId="33" borderId="11" xfId="0" applyNumberFormat="1" applyFont="1" applyFill="1" applyBorder="1" applyAlignment="1">
      <alignment horizontal="left" vertical="top" wrapText="1"/>
    </xf>
    <xf numFmtId="0" fontId="15" fillId="33" borderId="11" xfId="0" applyFont="1" applyFill="1" applyBorder="1" applyAlignment="1">
      <alignment horizontal="center" vertical="top"/>
    </xf>
    <xf numFmtId="14" fontId="15" fillId="33" borderId="11" xfId="0" applyNumberFormat="1" applyFont="1" applyFill="1" applyBorder="1" applyAlignment="1">
      <alignment horizontal="center" vertical="top"/>
    </xf>
    <xf numFmtId="14" fontId="15" fillId="33" borderId="11" xfId="0" applyNumberFormat="1" applyFont="1" applyFill="1" applyBorder="1" applyAlignment="1">
      <alignment horizontal="center" vertical="top" wrapText="1"/>
    </xf>
    <xf numFmtId="49" fontId="12" fillId="33" borderId="10" xfId="0" applyNumberFormat="1" applyFont="1" applyFill="1" applyBorder="1" applyAlignment="1">
      <alignment horizontal="left" vertical="top"/>
    </xf>
    <xf numFmtId="0" fontId="12" fillId="33" borderId="11" xfId="0" applyNumberFormat="1" applyFont="1" applyFill="1" applyBorder="1" applyAlignment="1">
      <alignment horizontal="left" vertical="top"/>
    </xf>
    <xf numFmtId="0" fontId="12" fillId="33" borderId="11" xfId="0" applyFont="1" applyFill="1" applyBorder="1" applyAlignment="1">
      <alignment horizontal="center" vertical="top"/>
    </xf>
    <xf numFmtId="14" fontId="12" fillId="33" borderId="11" xfId="0" applyNumberFormat="1" applyFont="1" applyFill="1" applyBorder="1" applyAlignment="1">
      <alignment horizontal="center" vertical="top"/>
    </xf>
    <xf numFmtId="14" fontId="12" fillId="33" borderId="11" xfId="0" applyNumberFormat="1" applyFont="1" applyFill="1" applyBorder="1" applyAlignment="1">
      <alignment horizontal="center" vertical="top" wrapText="1"/>
    </xf>
    <xf numFmtId="14" fontId="13" fillId="0" borderId="11" xfId="0" applyNumberFormat="1" applyFont="1" applyFill="1" applyBorder="1" applyAlignment="1">
      <alignment horizontal="center" vertical="top"/>
    </xf>
    <xf numFmtId="0" fontId="12" fillId="35" borderId="11" xfId="0" applyNumberFormat="1" applyFont="1" applyFill="1" applyBorder="1" applyAlignment="1">
      <alignment horizontal="left" vertical="center"/>
    </xf>
    <xf numFmtId="0" fontId="13" fillId="35" borderId="11" xfId="0" applyFont="1" applyFill="1" applyBorder="1" applyAlignment="1">
      <alignment horizontal="center" vertical="center"/>
    </xf>
    <xf numFmtId="14" fontId="13" fillId="35" borderId="11" xfId="0" applyNumberFormat="1" applyFont="1" applyFill="1" applyBorder="1" applyAlignment="1">
      <alignment horizontal="center" vertical="center"/>
    </xf>
    <xf numFmtId="14" fontId="13" fillId="35" borderId="11" xfId="0" applyNumberFormat="1" applyFont="1" applyFill="1" applyBorder="1" applyAlignment="1">
      <alignment horizontal="center" vertical="center" wrapText="1"/>
    </xf>
    <xf numFmtId="49" fontId="13" fillId="0" borderId="11" xfId="0" applyNumberFormat="1" applyFont="1" applyBorder="1" applyAlignment="1">
      <alignment horizontal="left" vertical="top" wrapText="1"/>
    </xf>
    <xf numFmtId="49" fontId="12" fillId="34" borderId="10" xfId="0" applyNumberFormat="1" applyFont="1" applyFill="1" applyBorder="1" applyAlignment="1">
      <alignment horizontal="left" vertical="top"/>
    </xf>
    <xf numFmtId="49" fontId="13" fillId="34" borderId="11" xfId="0" applyNumberFormat="1" applyFont="1" applyFill="1" applyBorder="1" applyAlignment="1">
      <alignment horizontal="left" vertical="top" wrapText="1"/>
    </xf>
    <xf numFmtId="49" fontId="13" fillId="34" borderId="11" xfId="0" applyNumberFormat="1" applyFont="1" applyFill="1" applyBorder="1" applyAlignment="1">
      <alignment vertical="top" wrapText="1"/>
    </xf>
    <xf numFmtId="0" fontId="13" fillId="34" borderId="11" xfId="0" applyFont="1" applyFill="1" applyBorder="1" applyAlignment="1">
      <alignment horizontal="left" vertical="top" wrapText="1"/>
    </xf>
    <xf numFmtId="0" fontId="13" fillId="34" borderId="11" xfId="0" applyNumberFormat="1" applyFont="1" applyFill="1" applyBorder="1" applyAlignment="1">
      <alignment vertical="top" wrapText="1"/>
    </xf>
    <xf numFmtId="0" fontId="13" fillId="0" borderId="11" xfId="0" applyFont="1" applyBorder="1" applyAlignment="1">
      <alignment horizontal="left" vertical="top" wrapText="1"/>
    </xf>
    <xf numFmtId="0" fontId="12" fillId="0" borderId="11" xfId="0" applyNumberFormat="1" applyFont="1" applyBorder="1" applyAlignment="1">
      <alignment horizontal="left" vertical="top" wrapText="1"/>
    </xf>
    <xf numFmtId="49" fontId="13" fillId="0" borderId="11" xfId="0" applyNumberFormat="1" applyFont="1" applyFill="1" applyBorder="1" applyAlignment="1">
      <alignment horizontal="left" vertical="top" wrapText="1"/>
    </xf>
    <xf numFmtId="14" fontId="13" fillId="34" borderId="11" xfId="0" applyNumberFormat="1" applyFont="1" applyFill="1" applyBorder="1" applyAlignment="1">
      <alignment horizontal="left" vertical="top" wrapText="1"/>
    </xf>
    <xf numFmtId="49" fontId="12" fillId="0" borderId="10" xfId="0" applyNumberFormat="1" applyFont="1" applyBorder="1" applyAlignment="1">
      <alignment horizontal="left" vertical="top"/>
    </xf>
    <xf numFmtId="14" fontId="13" fillId="34" borderId="11" xfId="0" applyNumberFormat="1" applyFont="1" applyFill="1" applyBorder="1" applyAlignment="1">
      <alignment horizontal="left" vertical="top"/>
    </xf>
    <xf numFmtId="49" fontId="14" fillId="0" borderId="10" xfId="0" applyNumberFormat="1" applyFont="1" applyFill="1" applyBorder="1" applyAlignment="1">
      <alignment horizontal="left" vertical="top"/>
    </xf>
    <xf numFmtId="201" fontId="13" fillId="36" borderId="11" xfId="61" applyNumberFormat="1" applyFont="1" applyFill="1" applyBorder="1" applyAlignment="1">
      <alignment horizontal="right" vertical="top"/>
    </xf>
    <xf numFmtId="0" fontId="6" fillId="36" borderId="0" xfId="0" applyFont="1" applyFill="1" applyAlignment="1">
      <alignment vertical="center"/>
    </xf>
    <xf numFmtId="0" fontId="6" fillId="36" borderId="0" xfId="0" applyFont="1" applyFill="1" applyAlignment="1">
      <alignment/>
    </xf>
    <xf numFmtId="201" fontId="12" fillId="36" borderId="11" xfId="0" applyNumberFormat="1" applyFont="1" applyFill="1" applyBorder="1" applyAlignment="1">
      <alignment vertical="top" wrapText="1"/>
    </xf>
    <xf numFmtId="0" fontId="16" fillId="36" borderId="11" xfId="0" applyNumberFormat="1" applyFont="1" applyFill="1" applyBorder="1" applyAlignment="1">
      <alignment vertical="top" wrapText="1"/>
    </xf>
    <xf numFmtId="49" fontId="13" fillId="36" borderId="11" xfId="0" applyNumberFormat="1" applyFont="1" applyFill="1" applyBorder="1" applyAlignment="1">
      <alignment horizontal="center" vertical="top" wrapText="1"/>
    </xf>
    <xf numFmtId="201" fontId="13" fillId="0" borderId="12" xfId="61" applyNumberFormat="1" applyFont="1" applyFill="1" applyBorder="1" applyAlignment="1">
      <alignment horizontal="right" vertical="top"/>
    </xf>
    <xf numFmtId="201" fontId="13" fillId="0" borderId="13" xfId="61" applyNumberFormat="1" applyFont="1" applyFill="1" applyBorder="1" applyAlignment="1">
      <alignment horizontal="right" vertical="top"/>
    </xf>
    <xf numFmtId="201" fontId="12" fillId="35" borderId="13" xfId="61" applyNumberFormat="1" applyFont="1" applyFill="1" applyBorder="1" applyAlignment="1">
      <alignment horizontal="right" vertical="center"/>
    </xf>
    <xf numFmtId="202" fontId="13" fillId="0" borderId="12" xfId="61" applyNumberFormat="1" applyFont="1" applyFill="1" applyBorder="1" applyAlignment="1">
      <alignment horizontal="right" vertical="top"/>
    </xf>
    <xf numFmtId="202" fontId="13" fillId="0" borderId="13" xfId="61" applyNumberFormat="1" applyFont="1" applyBorder="1" applyAlignment="1">
      <alignment horizontal="right" vertical="top"/>
    </xf>
    <xf numFmtId="202" fontId="13" fillId="0" borderId="12" xfId="61" applyNumberFormat="1" applyFont="1" applyBorder="1" applyAlignment="1">
      <alignment horizontal="right" vertical="top"/>
    </xf>
    <xf numFmtId="16" fontId="16" fillId="36" borderId="11" xfId="0" applyNumberFormat="1" applyFont="1" applyFill="1" applyBorder="1" applyAlignment="1">
      <alignment vertical="top" wrapText="1"/>
    </xf>
    <xf numFmtId="201" fontId="12" fillId="36" borderId="11" xfId="61" applyNumberFormat="1" applyFont="1" applyFill="1" applyBorder="1" applyAlignment="1">
      <alignment horizontal="right" vertical="top"/>
    </xf>
    <xf numFmtId="202" fontId="13" fillId="0" borderId="13" xfId="61" applyNumberFormat="1" applyFont="1" applyFill="1" applyBorder="1" applyAlignment="1">
      <alignment horizontal="right" vertical="top"/>
    </xf>
    <xf numFmtId="0" fontId="6" fillId="0" borderId="0" xfId="0" applyFont="1" applyFill="1" applyBorder="1" applyAlignment="1">
      <alignment vertical="center"/>
    </xf>
    <xf numFmtId="201" fontId="13" fillId="36" borderId="12" xfId="61" applyNumberFormat="1" applyFont="1" applyFill="1" applyBorder="1" applyAlignment="1">
      <alignment horizontal="right" vertical="top"/>
    </xf>
    <xf numFmtId="201" fontId="13" fillId="36" borderId="14" xfId="61" applyNumberFormat="1" applyFont="1" applyFill="1" applyBorder="1" applyAlignment="1">
      <alignment horizontal="right" vertical="top"/>
    </xf>
    <xf numFmtId="0" fontId="0" fillId="0" borderId="0" xfId="0" applyBorder="1" applyAlignment="1">
      <alignment/>
    </xf>
    <xf numFmtId="0" fontId="18" fillId="0" borderId="0" xfId="0" applyFont="1" applyAlignment="1">
      <alignment/>
    </xf>
    <xf numFmtId="0" fontId="20" fillId="0" borderId="0" xfId="0" applyFont="1" applyAlignment="1">
      <alignment/>
    </xf>
    <xf numFmtId="0" fontId="19" fillId="0" borderId="11" xfId="0" applyFont="1" applyBorder="1" applyAlignment="1">
      <alignment horizontal="center"/>
    </xf>
    <xf numFmtId="0" fontId="18" fillId="0" borderId="0" xfId="0" applyFont="1" applyBorder="1" applyAlignment="1">
      <alignment/>
    </xf>
    <xf numFmtId="201" fontId="12" fillId="12" borderId="11" xfId="61" applyNumberFormat="1" applyFont="1" applyFill="1" applyBorder="1" applyAlignment="1">
      <alignment horizontal="right" vertical="top"/>
    </xf>
    <xf numFmtId="201" fontId="12" fillId="12" borderId="11" xfId="0" applyNumberFormat="1" applyFont="1" applyFill="1" applyBorder="1" applyAlignment="1">
      <alignment vertical="top" wrapText="1"/>
    </xf>
    <xf numFmtId="3" fontId="6" fillId="36" borderId="0" xfId="61" applyNumberFormat="1" applyFont="1" applyFill="1" applyAlignment="1">
      <alignment horizontal="center" vertical="top"/>
    </xf>
    <xf numFmtId="201" fontId="12" fillId="36" borderId="13" xfId="61" applyNumberFormat="1" applyFont="1" applyFill="1" applyBorder="1" applyAlignment="1">
      <alignment horizontal="right" vertical="top"/>
    </xf>
    <xf numFmtId="201" fontId="12" fillId="36" borderId="11" xfId="61" applyNumberFormat="1" applyFont="1" applyFill="1" applyBorder="1" applyAlignment="1">
      <alignment horizontal="right"/>
    </xf>
    <xf numFmtId="201" fontId="13" fillId="36" borderId="13" xfId="61" applyNumberFormat="1" applyFont="1" applyFill="1" applyBorder="1" applyAlignment="1">
      <alignment horizontal="right" vertical="top"/>
    </xf>
    <xf numFmtId="202" fontId="13" fillId="36" borderId="11" xfId="61" applyNumberFormat="1" applyFont="1" applyFill="1" applyBorder="1" applyAlignment="1">
      <alignment horizontal="right" vertical="top"/>
    </xf>
    <xf numFmtId="202" fontId="13" fillId="36" borderId="12" xfId="61" applyNumberFormat="1" applyFont="1" applyFill="1" applyBorder="1" applyAlignment="1">
      <alignment horizontal="right" vertical="top"/>
    </xf>
    <xf numFmtId="3" fontId="13" fillId="36" borderId="13" xfId="61" applyNumberFormat="1" applyFont="1" applyFill="1" applyBorder="1" applyAlignment="1">
      <alignment horizontal="right" vertical="top"/>
    </xf>
    <xf numFmtId="202" fontId="13" fillId="36" borderId="13" xfId="61" applyNumberFormat="1" applyFont="1" applyFill="1" applyBorder="1" applyAlignment="1">
      <alignment horizontal="right" vertical="top"/>
    </xf>
    <xf numFmtId="201" fontId="12" fillId="37" borderId="15" xfId="61" applyNumberFormat="1" applyFont="1" applyFill="1" applyBorder="1" applyAlignment="1">
      <alignment horizontal="right" vertical="center"/>
    </xf>
    <xf numFmtId="3" fontId="7" fillId="38" borderId="11" xfId="61" applyNumberFormat="1" applyFont="1" applyFill="1" applyBorder="1" applyAlignment="1">
      <alignment horizontal="center" vertical="center" wrapText="1"/>
    </xf>
    <xf numFmtId="0" fontId="7" fillId="38" borderId="11" xfId="61" applyNumberFormat="1" applyFont="1" applyFill="1" applyBorder="1" applyAlignment="1">
      <alignment horizontal="center" vertical="center" wrapText="1"/>
    </xf>
    <xf numFmtId="0" fontId="7" fillId="38" borderId="13" xfId="61" applyNumberFormat="1" applyFont="1" applyFill="1" applyBorder="1" applyAlignment="1">
      <alignment horizontal="center" vertical="center" wrapText="1"/>
    </xf>
    <xf numFmtId="201" fontId="12" fillId="37" borderId="11" xfId="61" applyNumberFormat="1" applyFont="1" applyFill="1" applyBorder="1" applyAlignment="1">
      <alignment horizontal="right" vertical="center"/>
    </xf>
    <xf numFmtId="201" fontId="12" fillId="12" borderId="13" xfId="61" applyNumberFormat="1" applyFont="1" applyFill="1" applyBorder="1" applyAlignment="1">
      <alignment horizontal="right" vertical="top"/>
    </xf>
    <xf numFmtId="201" fontId="12" fillId="12" borderId="13" xfId="0" applyNumberFormat="1" applyFont="1" applyFill="1" applyBorder="1" applyAlignment="1">
      <alignment vertical="top" wrapText="1"/>
    </xf>
    <xf numFmtId="201" fontId="12" fillId="37" borderId="13" xfId="61" applyNumberFormat="1" applyFont="1" applyFill="1" applyBorder="1" applyAlignment="1">
      <alignment horizontal="right" vertical="center"/>
    </xf>
    <xf numFmtId="3" fontId="7" fillId="38" borderId="16" xfId="61" applyNumberFormat="1" applyFont="1" applyFill="1" applyBorder="1" applyAlignment="1">
      <alignment horizontal="center" vertical="center" wrapText="1"/>
    </xf>
    <xf numFmtId="49" fontId="7" fillId="38" borderId="17" xfId="0" applyNumberFormat="1" applyFont="1" applyFill="1" applyBorder="1" applyAlignment="1">
      <alignment horizontal="center" vertical="center" wrapText="1"/>
    </xf>
    <xf numFmtId="0" fontId="7" fillId="38" borderId="16" xfId="0" applyNumberFormat="1" applyFont="1" applyFill="1" applyBorder="1" applyAlignment="1">
      <alignment horizontal="center" vertical="center" wrapText="1"/>
    </xf>
    <xf numFmtId="49" fontId="7" fillId="38" borderId="16" xfId="0" applyNumberFormat="1" applyFont="1" applyFill="1" applyBorder="1" applyAlignment="1">
      <alignment horizontal="center" vertical="center" wrapText="1"/>
    </xf>
    <xf numFmtId="49" fontId="12" fillId="37" borderId="18" xfId="0" applyNumberFormat="1" applyFont="1" applyFill="1" applyBorder="1" applyAlignment="1">
      <alignment horizontal="left" vertical="center"/>
    </xf>
    <xf numFmtId="0" fontId="6" fillId="37" borderId="0" xfId="0" applyFont="1" applyFill="1" applyAlignment="1">
      <alignment vertical="center"/>
    </xf>
    <xf numFmtId="0" fontId="6" fillId="12" borderId="0" xfId="0" applyFont="1" applyFill="1" applyAlignment="1">
      <alignment/>
    </xf>
    <xf numFmtId="0" fontId="15" fillId="12" borderId="11" xfId="0" applyFont="1" applyFill="1" applyBorder="1" applyAlignment="1">
      <alignment horizontal="center" vertical="top"/>
    </xf>
    <xf numFmtId="0" fontId="16"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left" vertical="top" wrapText="1"/>
    </xf>
    <xf numFmtId="0" fontId="13" fillId="12" borderId="11" xfId="0" applyNumberFormat="1" applyFont="1" applyFill="1" applyBorder="1" applyAlignment="1">
      <alignment horizontal="center" vertical="top" wrapText="1"/>
    </xf>
    <xf numFmtId="14" fontId="15" fillId="12" borderId="11" xfId="0" applyNumberFormat="1" applyFont="1" applyFill="1" applyBorder="1" applyAlignment="1">
      <alignment horizontal="center" vertical="top"/>
    </xf>
    <xf numFmtId="14" fontId="15" fillId="12" borderId="11" xfId="0" applyNumberFormat="1" applyFont="1" applyFill="1" applyBorder="1" applyAlignment="1">
      <alignment horizontal="center" vertical="top" wrapText="1"/>
    </xf>
    <xf numFmtId="0" fontId="11" fillId="12" borderId="0" xfId="0" applyFont="1" applyFill="1" applyAlignment="1">
      <alignment/>
    </xf>
    <xf numFmtId="49" fontId="12" fillId="12" borderId="10" xfId="0" applyNumberFormat="1" applyFont="1" applyFill="1" applyBorder="1" applyAlignment="1">
      <alignment horizontal="left" vertical="top"/>
    </xf>
    <xf numFmtId="0" fontId="12" fillId="12" borderId="11" xfId="0" applyNumberFormat="1" applyFont="1" applyFill="1" applyBorder="1" applyAlignment="1">
      <alignment horizontal="left" vertical="top"/>
    </xf>
    <xf numFmtId="0" fontId="12" fillId="12" borderId="11" xfId="0" applyFont="1" applyFill="1" applyBorder="1" applyAlignment="1">
      <alignment horizontal="center" vertical="top"/>
    </xf>
    <xf numFmtId="14" fontId="12" fillId="12" borderId="11" xfId="0" applyNumberFormat="1" applyFont="1" applyFill="1" applyBorder="1" applyAlignment="1">
      <alignment horizontal="center" vertical="top"/>
    </xf>
    <xf numFmtId="14" fontId="12" fillId="12" borderId="11" xfId="0" applyNumberFormat="1" applyFont="1" applyFill="1" applyBorder="1" applyAlignment="1">
      <alignment horizontal="center" vertical="top" wrapText="1"/>
    </xf>
    <xf numFmtId="49" fontId="12" fillId="37" borderId="10" xfId="0" applyNumberFormat="1" applyFont="1" applyFill="1" applyBorder="1" applyAlignment="1">
      <alignment horizontal="left" vertical="center"/>
    </xf>
    <xf numFmtId="49" fontId="14" fillId="0" borderId="10" xfId="0" applyNumberFormat="1" applyFont="1" applyFill="1" applyBorder="1" applyAlignment="1" applyProtection="1">
      <alignment horizontal="left" vertical="top"/>
      <protection locked="0"/>
    </xf>
    <xf numFmtId="0" fontId="22" fillId="0" borderId="11" xfId="0" applyFont="1" applyBorder="1" applyAlignment="1">
      <alignment horizontal="center"/>
    </xf>
    <xf numFmtId="0" fontId="22" fillId="0" borderId="11" xfId="0" applyFont="1" applyBorder="1" applyAlignment="1">
      <alignment horizontal="center" vertical="center"/>
    </xf>
    <xf numFmtId="0" fontId="22" fillId="0" borderId="16" xfId="0" applyFont="1" applyBorder="1" applyAlignment="1">
      <alignment horizontal="center"/>
    </xf>
    <xf numFmtId="202" fontId="13" fillId="0" borderId="11" xfId="61" applyNumberFormat="1" applyFont="1" applyBorder="1" applyAlignment="1">
      <alignment horizontal="right" vertical="top"/>
    </xf>
    <xf numFmtId="3" fontId="7" fillId="38" borderId="11" xfId="61" applyNumberFormat="1" applyFont="1" applyFill="1" applyBorder="1" applyAlignment="1">
      <alignment horizontal="center" vertical="center" wrapText="1"/>
    </xf>
    <xf numFmtId="202" fontId="21" fillId="36" borderId="16" xfId="61" applyNumberFormat="1" applyFont="1" applyFill="1" applyBorder="1" applyAlignment="1">
      <alignment horizontal="center" vertical="center" wrapText="1"/>
    </xf>
    <xf numFmtId="49" fontId="13" fillId="0" borderId="11" xfId="0" applyNumberFormat="1" applyFont="1" applyBorder="1" applyAlignment="1">
      <alignment vertical="top" wrapText="1"/>
    </xf>
    <xf numFmtId="49" fontId="13" fillId="0" borderId="11" xfId="0" applyNumberFormat="1" applyFont="1" applyFill="1" applyBorder="1" applyAlignment="1">
      <alignment vertical="top" wrapText="1"/>
    </xf>
    <xf numFmtId="49" fontId="13" fillId="36" borderId="11" xfId="0" applyNumberFormat="1" applyFont="1" applyFill="1" applyBorder="1" applyAlignment="1">
      <alignment vertical="top" wrapText="1"/>
    </xf>
    <xf numFmtId="201" fontId="13" fillId="39" borderId="11" xfId="61" applyNumberFormat="1" applyFont="1" applyFill="1" applyBorder="1" applyAlignment="1">
      <alignment horizontal="right" vertical="top"/>
    </xf>
    <xf numFmtId="201" fontId="13" fillId="39" borderId="12" xfId="61" applyNumberFormat="1" applyFont="1" applyFill="1" applyBorder="1" applyAlignment="1">
      <alignment horizontal="right" vertical="top"/>
    </xf>
    <xf numFmtId="201" fontId="13" fillId="39" borderId="13" xfId="61" applyNumberFormat="1" applyFont="1" applyFill="1" applyBorder="1" applyAlignment="1">
      <alignment horizontal="right" vertical="top"/>
    </xf>
    <xf numFmtId="49" fontId="13" fillId="34" borderId="11" xfId="0" applyNumberFormat="1" applyFont="1" applyFill="1" applyBorder="1" applyAlignment="1">
      <alignment horizontal="left" vertical="top"/>
    </xf>
    <xf numFmtId="49" fontId="10" fillId="34" borderId="11" xfId="0" applyNumberFormat="1" applyFont="1" applyFill="1" applyBorder="1" applyAlignment="1">
      <alignment vertical="top" wrapText="1"/>
    </xf>
    <xf numFmtId="49" fontId="13" fillId="34" borderId="16" xfId="0" applyNumberFormat="1" applyFont="1" applyFill="1" applyBorder="1" applyAlignment="1">
      <alignment horizontal="left" vertical="top" wrapText="1"/>
    </xf>
    <xf numFmtId="49" fontId="13" fillId="34" borderId="15" xfId="0" applyNumberFormat="1" applyFont="1" applyFill="1" applyBorder="1" applyAlignment="1">
      <alignment horizontal="left" vertical="top" wrapText="1"/>
    </xf>
    <xf numFmtId="0" fontId="19" fillId="0" borderId="11" xfId="0" applyFont="1" applyBorder="1" applyAlignment="1">
      <alignment horizontal="center" wrapText="1"/>
    </xf>
    <xf numFmtId="201" fontId="12" fillId="40" borderId="11" xfId="61" applyNumberFormat="1" applyFont="1" applyFill="1" applyBorder="1" applyAlignment="1">
      <alignment horizontal="right" vertical="center" wrapText="1"/>
    </xf>
    <xf numFmtId="201" fontId="12" fillId="40" borderId="13" xfId="61" applyNumberFormat="1" applyFont="1" applyFill="1" applyBorder="1" applyAlignment="1">
      <alignment horizontal="right" vertical="center" wrapText="1"/>
    </xf>
    <xf numFmtId="0" fontId="13" fillId="34" borderId="11" xfId="0" applyFont="1" applyFill="1" applyBorder="1" applyAlignment="1">
      <alignment vertical="top" wrapText="1"/>
    </xf>
    <xf numFmtId="0" fontId="13" fillId="36" borderId="11" xfId="0" applyFont="1" applyFill="1" applyBorder="1" applyAlignment="1">
      <alignment horizontal="left" vertical="top" wrapText="1"/>
    </xf>
    <xf numFmtId="49" fontId="13" fillId="0" borderId="15" xfId="0" applyNumberFormat="1" applyFont="1" applyBorder="1" applyAlignment="1">
      <alignment horizontal="center" vertical="top" wrapText="1"/>
    </xf>
    <xf numFmtId="201" fontId="13" fillId="0" borderId="15" xfId="61" applyNumberFormat="1" applyFont="1" applyBorder="1" applyAlignment="1">
      <alignment horizontal="right" vertical="top"/>
    </xf>
    <xf numFmtId="201" fontId="13" fillId="36" borderId="15" xfId="61" applyNumberFormat="1" applyFont="1" applyFill="1" applyBorder="1" applyAlignment="1">
      <alignment horizontal="right" vertical="top"/>
    </xf>
    <xf numFmtId="49" fontId="13" fillId="36" borderId="11" xfId="0" applyNumberFormat="1" applyFont="1" applyFill="1" applyBorder="1" applyAlignment="1">
      <alignment horizontal="left" vertical="top" wrapText="1"/>
    </xf>
    <xf numFmtId="14" fontId="13" fillId="0" borderId="11" xfId="0" applyNumberFormat="1" applyFont="1" applyFill="1" applyBorder="1" applyAlignment="1">
      <alignment horizontal="left" vertical="top"/>
    </xf>
    <xf numFmtId="14" fontId="13" fillId="0" borderId="11" xfId="0" applyNumberFormat="1" applyFont="1" applyFill="1" applyBorder="1" applyAlignment="1">
      <alignment horizontal="left" vertical="top" wrapText="1"/>
    </xf>
    <xf numFmtId="49" fontId="13" fillId="0" borderId="11" xfId="61" applyNumberFormat="1" applyFont="1" applyBorder="1" applyAlignment="1">
      <alignment horizontal="right" vertical="top"/>
    </xf>
    <xf numFmtId="2" fontId="13" fillId="0" borderId="11" xfId="61" applyNumberFormat="1" applyFont="1" applyBorder="1" applyAlignment="1" applyProtection="1">
      <alignment horizontal="right" vertical="top"/>
      <protection locked="0"/>
    </xf>
    <xf numFmtId="49" fontId="13" fillId="36" borderId="11" xfId="61" applyNumberFormat="1" applyFont="1" applyFill="1" applyBorder="1" applyAlignment="1">
      <alignment horizontal="right" vertical="top"/>
    </xf>
    <xf numFmtId="49" fontId="13" fillId="36" borderId="12" xfId="61" applyNumberFormat="1" applyFont="1" applyFill="1" applyBorder="1" applyAlignment="1">
      <alignment horizontal="right" vertical="top"/>
    </xf>
    <xf numFmtId="49" fontId="13" fillId="36" borderId="19" xfId="61" applyNumberFormat="1" applyFont="1" applyFill="1" applyBorder="1" applyAlignment="1">
      <alignment horizontal="right" vertical="top"/>
    </xf>
    <xf numFmtId="49" fontId="13" fillId="36" borderId="10" xfId="0" applyNumberFormat="1" applyFont="1" applyFill="1" applyBorder="1" applyAlignment="1">
      <alignment horizontal="left" vertical="top"/>
    </xf>
    <xf numFmtId="49" fontId="17" fillId="34" borderId="11" xfId="0" applyNumberFormat="1" applyFont="1" applyFill="1" applyBorder="1" applyAlignment="1">
      <alignment vertical="top" wrapText="1"/>
    </xf>
    <xf numFmtId="0" fontId="13" fillId="34" borderId="16" xfId="0" applyFont="1" applyFill="1" applyBorder="1" applyAlignment="1">
      <alignment vertical="top" wrapText="1"/>
    </xf>
    <xf numFmtId="0" fontId="13" fillId="34" borderId="16" xfId="0" applyFont="1" applyFill="1" applyBorder="1" applyAlignment="1">
      <alignment horizontal="left" vertical="top" wrapText="1"/>
    </xf>
    <xf numFmtId="14" fontId="13" fillId="34" borderId="15" xfId="0" applyNumberFormat="1" applyFont="1" applyFill="1" applyBorder="1" applyAlignment="1">
      <alignment horizontal="left" vertical="top" wrapText="1"/>
    </xf>
    <xf numFmtId="0" fontId="14" fillId="0" borderId="10" xfId="0" applyNumberFormat="1" applyFont="1" applyFill="1" applyBorder="1" applyAlignment="1">
      <alignment horizontal="left" vertical="top"/>
    </xf>
    <xf numFmtId="14" fontId="15" fillId="0" borderId="11" xfId="0" applyNumberFormat="1" applyFont="1" applyFill="1" applyBorder="1" applyAlignment="1">
      <alignment horizontal="center" vertical="top"/>
    </xf>
    <xf numFmtId="14" fontId="15" fillId="0" borderId="11" xfId="0" applyNumberFormat="1" applyFont="1" applyFill="1" applyBorder="1" applyAlignment="1">
      <alignment horizontal="center" vertical="top" wrapText="1"/>
    </xf>
    <xf numFmtId="49" fontId="13" fillId="0" borderId="10" xfId="0" applyNumberFormat="1" applyFont="1" applyFill="1" applyBorder="1" applyAlignment="1" applyProtection="1">
      <alignment horizontal="left" vertical="top"/>
      <protection locked="0"/>
    </xf>
    <xf numFmtId="49" fontId="14" fillId="36" borderId="10" xfId="0" applyNumberFormat="1" applyFont="1" applyFill="1" applyBorder="1" applyAlignment="1" applyProtection="1">
      <alignment horizontal="left" vertical="top"/>
      <protection locked="0"/>
    </xf>
    <xf numFmtId="49" fontId="13" fillId="34" borderId="11" xfId="0" applyNumberFormat="1" applyFont="1" applyFill="1" applyBorder="1" applyAlignment="1">
      <alignment horizontal="justify" vertical="top" wrapText="1"/>
    </xf>
    <xf numFmtId="201" fontId="12" fillId="12" borderId="16" xfId="0" applyNumberFormat="1" applyFont="1" applyFill="1" applyBorder="1" applyAlignment="1">
      <alignment vertical="top" wrapText="1"/>
    </xf>
    <xf numFmtId="49" fontId="16" fillId="36" borderId="11" xfId="0" applyNumberFormat="1" applyFont="1" applyFill="1" applyBorder="1" applyAlignment="1" applyProtection="1">
      <alignment vertical="top" wrapText="1"/>
      <protection locked="0"/>
    </xf>
    <xf numFmtId="0" fontId="13" fillId="0" borderId="11" xfId="0" applyFont="1" applyFill="1" applyBorder="1" applyAlignment="1">
      <alignment horizontal="left" vertical="top" wrapText="1"/>
    </xf>
    <xf numFmtId="201" fontId="14" fillId="0" borderId="11" xfId="0" applyNumberFormat="1" applyFont="1" applyFill="1" applyBorder="1" applyAlignment="1">
      <alignment vertical="top" wrapText="1"/>
    </xf>
    <xf numFmtId="201" fontId="13" fillId="34" borderId="11" xfId="0" applyNumberFormat="1" applyFont="1" applyFill="1" applyBorder="1" applyAlignment="1">
      <alignment vertical="top" wrapText="1"/>
    </xf>
    <xf numFmtId="49" fontId="14" fillId="36" borderId="11" xfId="0" applyNumberFormat="1" applyFont="1" applyFill="1" applyBorder="1" applyAlignment="1">
      <alignment vertical="top" wrapText="1"/>
    </xf>
    <xf numFmtId="0" fontId="14" fillId="36" borderId="11" xfId="0" applyNumberFormat="1" applyFont="1" applyFill="1" applyBorder="1" applyAlignment="1">
      <alignment vertical="top" wrapText="1"/>
    </xf>
    <xf numFmtId="0" fontId="13" fillId="36" borderId="11" xfId="0" applyNumberFormat="1" applyFont="1" applyFill="1" applyBorder="1" applyAlignment="1">
      <alignment vertical="top" wrapText="1"/>
    </xf>
    <xf numFmtId="14" fontId="14" fillId="36" borderId="11" xfId="0" applyNumberFormat="1" applyFont="1" applyFill="1" applyBorder="1" applyAlignment="1">
      <alignment horizontal="left" vertical="top" wrapText="1"/>
    </xf>
    <xf numFmtId="49" fontId="13" fillId="0" borderId="11" xfId="0" applyNumberFormat="1" applyFont="1" applyFill="1" applyBorder="1" applyAlignment="1">
      <alignment horizontal="center" vertical="top"/>
    </xf>
    <xf numFmtId="49" fontId="14" fillId="0" borderId="20" xfId="0" applyNumberFormat="1" applyFont="1" applyFill="1" applyBorder="1" applyAlignment="1">
      <alignment horizontal="left" vertical="top"/>
    </xf>
    <xf numFmtId="49" fontId="26" fillId="34" borderId="11" xfId="0" applyNumberFormat="1" applyFont="1" applyFill="1" applyBorder="1" applyAlignment="1">
      <alignment horizontal="left" vertical="top" wrapText="1"/>
    </xf>
    <xf numFmtId="14" fontId="15" fillId="12" borderId="11" xfId="0" applyNumberFormat="1" applyFont="1" applyFill="1" applyBorder="1" applyAlignment="1">
      <alignment horizontal="left" vertical="top"/>
    </xf>
    <xf numFmtId="14" fontId="15" fillId="12" borderId="11" xfId="0" applyNumberFormat="1" applyFont="1" applyFill="1" applyBorder="1" applyAlignment="1">
      <alignment horizontal="left" vertical="top" wrapText="1"/>
    </xf>
    <xf numFmtId="49" fontId="12" fillId="37" borderId="17" xfId="0" applyNumberFormat="1" applyFont="1" applyFill="1" applyBorder="1" applyAlignment="1">
      <alignment horizontal="left" vertical="center"/>
    </xf>
    <xf numFmtId="201" fontId="12" fillId="37" borderId="16" xfId="0" applyNumberFormat="1" applyFont="1" applyFill="1" applyBorder="1" applyAlignment="1">
      <alignment vertical="center" wrapText="1"/>
    </xf>
    <xf numFmtId="49" fontId="13" fillId="0" borderId="11" xfId="0" applyNumberFormat="1" applyFont="1" applyFill="1" applyBorder="1" applyAlignment="1">
      <alignment horizontal="left" vertical="center"/>
    </xf>
    <xf numFmtId="49" fontId="14" fillId="0" borderId="11" xfId="0" applyNumberFormat="1" applyFont="1" applyBorder="1" applyAlignment="1">
      <alignment horizontal="center" vertical="top" wrapText="1"/>
    </xf>
    <xf numFmtId="14" fontId="13" fillId="34" borderId="11" xfId="0" applyNumberFormat="1" applyFont="1" applyFill="1" applyBorder="1" applyAlignment="1">
      <alignment vertical="top" wrapText="1"/>
    </xf>
    <xf numFmtId="49" fontId="13" fillId="0" borderId="21" xfId="0" applyNumberFormat="1" applyFont="1" applyFill="1" applyBorder="1" applyAlignment="1">
      <alignment horizontal="left" vertical="center"/>
    </xf>
    <xf numFmtId="201" fontId="14" fillId="0" borderId="11" xfId="61" applyNumberFormat="1" applyFont="1" applyFill="1" applyBorder="1" applyAlignment="1">
      <alignment horizontal="right" vertical="top"/>
    </xf>
    <xf numFmtId="201" fontId="12" fillId="0" borderId="11" xfId="61" applyNumberFormat="1" applyFont="1" applyBorder="1" applyAlignment="1">
      <alignment horizontal="right" vertical="top"/>
    </xf>
    <xf numFmtId="201" fontId="13" fillId="0" borderId="14" xfId="61" applyNumberFormat="1" applyFont="1" applyBorder="1" applyAlignment="1">
      <alignment horizontal="right" vertical="top"/>
    </xf>
    <xf numFmtId="49" fontId="13" fillId="36" borderId="15" xfId="0" applyNumberFormat="1" applyFont="1" applyFill="1" applyBorder="1" applyAlignment="1">
      <alignment horizontal="left" vertical="top" wrapText="1"/>
    </xf>
    <xf numFmtId="201" fontId="12" fillId="0" borderId="11" xfId="61" applyNumberFormat="1" applyFont="1" applyFill="1" applyBorder="1" applyAlignment="1">
      <alignment horizontal="right" vertical="top"/>
    </xf>
    <xf numFmtId="0" fontId="13" fillId="34" borderId="16" xfId="0" applyNumberFormat="1" applyFont="1" applyFill="1" applyBorder="1" applyAlignment="1">
      <alignment vertical="top" wrapText="1"/>
    </xf>
    <xf numFmtId="49" fontId="13" fillId="34" borderId="16" xfId="0" applyNumberFormat="1" applyFont="1" applyFill="1" applyBorder="1" applyAlignment="1">
      <alignment vertical="top" wrapText="1"/>
    </xf>
    <xf numFmtId="49" fontId="13" fillId="0" borderId="16" xfId="0" applyNumberFormat="1" applyFont="1" applyBorder="1" applyAlignment="1">
      <alignment horizontal="center" vertical="top" wrapText="1"/>
    </xf>
    <xf numFmtId="201" fontId="13" fillId="0" borderId="16" xfId="61" applyNumberFormat="1" applyFont="1" applyFill="1" applyBorder="1" applyAlignment="1">
      <alignment horizontal="right" vertical="top"/>
    </xf>
    <xf numFmtId="49" fontId="16" fillId="0" borderId="11" xfId="0" applyNumberFormat="1" applyFont="1" applyFill="1" applyBorder="1" applyAlignment="1">
      <alignment horizontal="left" vertical="top"/>
    </xf>
    <xf numFmtId="49" fontId="12" fillId="34" borderId="11" xfId="0" applyNumberFormat="1" applyFont="1" applyFill="1" applyBorder="1" applyAlignment="1">
      <alignment horizontal="left" vertical="top" wrapText="1"/>
    </xf>
    <xf numFmtId="49" fontId="14" fillId="0" borderId="11" xfId="0" applyNumberFormat="1" applyFont="1" applyFill="1" applyBorder="1" applyAlignment="1">
      <alignment horizontal="left" vertical="top"/>
    </xf>
    <xf numFmtId="49" fontId="13" fillId="34" borderId="22" xfId="0" applyNumberFormat="1" applyFont="1" applyFill="1" applyBorder="1" applyAlignment="1">
      <alignment horizontal="left" vertical="top"/>
    </xf>
    <xf numFmtId="49" fontId="26" fillId="0" borderId="11"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201" fontId="13" fillId="0" borderId="12" xfId="61" applyNumberFormat="1" applyFont="1" applyBorder="1" applyAlignment="1">
      <alignment horizontal="right" vertical="top"/>
    </xf>
    <xf numFmtId="201" fontId="13" fillId="0" borderId="13" xfId="61" applyNumberFormat="1" applyFont="1" applyBorder="1" applyAlignment="1">
      <alignment horizontal="right" vertical="top"/>
    </xf>
    <xf numFmtId="49" fontId="13" fillId="0" borderId="11" xfId="0" applyNumberFormat="1" applyFont="1" applyFill="1" applyBorder="1" applyAlignment="1">
      <alignment horizontal="left" vertical="top"/>
    </xf>
    <xf numFmtId="201" fontId="13" fillId="0" borderId="14" xfId="61" applyNumberFormat="1" applyFont="1" applyFill="1" applyBorder="1" applyAlignment="1">
      <alignment horizontal="right" vertical="top"/>
    </xf>
    <xf numFmtId="201" fontId="12" fillId="0" borderId="13" xfId="61" applyNumberFormat="1" applyFont="1" applyFill="1" applyBorder="1" applyAlignment="1">
      <alignment horizontal="right" vertical="top"/>
    </xf>
    <xf numFmtId="0" fontId="17" fillId="36" borderId="11" xfId="0" applyFont="1" applyFill="1" applyBorder="1" applyAlignment="1">
      <alignment horizontal="left" vertical="top" wrapText="1"/>
    </xf>
    <xf numFmtId="202" fontId="12" fillId="37" borderId="11" xfId="0" applyNumberFormat="1" applyFont="1" applyFill="1" applyBorder="1" applyAlignment="1">
      <alignment vertical="center" wrapText="1"/>
    </xf>
    <xf numFmtId="201" fontId="12" fillId="37" borderId="11" xfId="0" applyNumberFormat="1" applyFont="1" applyFill="1" applyBorder="1" applyAlignment="1">
      <alignment vertical="center" wrapText="1"/>
    </xf>
    <xf numFmtId="201" fontId="12" fillId="37" borderId="13" xfId="0" applyNumberFormat="1" applyFont="1" applyFill="1" applyBorder="1" applyAlignment="1">
      <alignment vertical="center" wrapText="1"/>
    </xf>
    <xf numFmtId="49" fontId="13" fillId="0" borderId="23" xfId="0" applyNumberFormat="1" applyFont="1" applyBorder="1" applyAlignment="1">
      <alignment horizontal="left" vertical="top"/>
    </xf>
    <xf numFmtId="0" fontId="13" fillId="0" borderId="24" xfId="0" applyNumberFormat="1" applyFont="1" applyBorder="1" applyAlignment="1">
      <alignment horizontal="left" vertical="top" wrapText="1"/>
    </xf>
    <xf numFmtId="49" fontId="13" fillId="0" borderId="24" xfId="0" applyNumberFormat="1" applyFont="1" applyBorder="1" applyAlignment="1">
      <alignment horizontal="left" vertical="top" wrapText="1"/>
    </xf>
    <xf numFmtId="49" fontId="13" fillId="0" borderId="24" xfId="0" applyNumberFormat="1" applyFont="1" applyBorder="1" applyAlignment="1">
      <alignment horizontal="center" vertical="top" wrapText="1"/>
    </xf>
    <xf numFmtId="0" fontId="12" fillId="0" borderId="24" xfId="0" applyNumberFormat="1" applyFont="1" applyFill="1" applyBorder="1" applyAlignment="1">
      <alignment horizontal="left" vertical="center" wrapText="1"/>
    </xf>
    <xf numFmtId="201" fontId="13" fillId="0" borderId="24" xfId="61" applyNumberFormat="1" applyFont="1" applyBorder="1" applyAlignment="1">
      <alignment horizontal="right" vertical="top"/>
    </xf>
    <xf numFmtId="201" fontId="13" fillId="36" borderId="24" xfId="61" applyNumberFormat="1" applyFont="1" applyFill="1" applyBorder="1" applyAlignment="1">
      <alignment horizontal="right" vertical="top"/>
    </xf>
    <xf numFmtId="3" fontId="13" fillId="36" borderId="24" xfId="61" applyNumberFormat="1" applyFont="1" applyFill="1" applyBorder="1" applyAlignment="1">
      <alignment horizontal="right" vertical="top"/>
    </xf>
    <xf numFmtId="3" fontId="13" fillId="36" borderId="25" xfId="61" applyNumberFormat="1" applyFont="1" applyFill="1" applyBorder="1" applyAlignment="1">
      <alignment horizontal="right" vertical="top"/>
    </xf>
    <xf numFmtId="3" fontId="13" fillId="36" borderId="26" xfId="61" applyNumberFormat="1" applyFont="1" applyFill="1" applyBorder="1" applyAlignment="1">
      <alignment horizontal="right" vertical="top"/>
    </xf>
    <xf numFmtId="0" fontId="10" fillId="36" borderId="11" xfId="0" applyFont="1" applyFill="1" applyBorder="1" applyAlignment="1">
      <alignment horizontal="left" vertical="top" wrapText="1"/>
    </xf>
    <xf numFmtId="14" fontId="13" fillId="0" borderId="11" xfId="0" applyNumberFormat="1" applyFont="1" applyBorder="1" applyAlignment="1" applyProtection="1">
      <alignment horizontal="left" vertical="top" wrapText="1"/>
      <protection locked="0"/>
    </xf>
    <xf numFmtId="14" fontId="13" fillId="0" borderId="11" xfId="0" applyNumberFormat="1" applyFont="1" applyBorder="1" applyAlignment="1">
      <alignment horizontal="left" vertical="top" wrapText="1"/>
    </xf>
    <xf numFmtId="0" fontId="17" fillId="36" borderId="15" xfId="0" applyFont="1" applyFill="1" applyBorder="1" applyAlignment="1">
      <alignment horizontal="left" vertical="top" wrapText="1"/>
    </xf>
    <xf numFmtId="0" fontId="17" fillId="34" borderId="11" xfId="0" applyFont="1" applyFill="1" applyBorder="1" applyAlignment="1">
      <alignment vertical="top" wrapText="1"/>
    </xf>
    <xf numFmtId="49" fontId="13" fillId="0" borderId="11" xfId="0" applyNumberFormat="1" applyFont="1" applyBorder="1" applyAlignment="1" applyProtection="1">
      <alignment horizontal="left" vertical="top" wrapText="1"/>
      <protection locked="0"/>
    </xf>
    <xf numFmtId="49" fontId="13" fillId="0" borderId="11" xfId="0" applyNumberFormat="1" applyFont="1" applyBorder="1" applyAlignment="1" applyProtection="1">
      <alignment horizontal="center" vertical="top" wrapText="1"/>
      <protection locked="0"/>
    </xf>
    <xf numFmtId="0" fontId="10" fillId="34" borderId="11" xfId="0" applyFont="1" applyFill="1" applyBorder="1" applyAlignment="1">
      <alignment vertical="top" wrapText="1"/>
    </xf>
    <xf numFmtId="49" fontId="14" fillId="0" borderId="18" xfId="0" applyNumberFormat="1" applyFont="1" applyFill="1" applyBorder="1" applyAlignment="1">
      <alignment horizontal="left" vertical="top"/>
    </xf>
    <xf numFmtId="201" fontId="14" fillId="34" borderId="15" xfId="0" applyNumberFormat="1" applyFont="1" applyFill="1" applyBorder="1" applyAlignment="1">
      <alignment vertical="top" wrapText="1"/>
    </xf>
    <xf numFmtId="201" fontId="13" fillId="34" borderId="15" xfId="0" applyNumberFormat="1" applyFont="1" applyFill="1" applyBorder="1" applyAlignment="1">
      <alignment vertical="top" wrapText="1"/>
    </xf>
    <xf numFmtId="201" fontId="13" fillId="36" borderId="27" xfId="61" applyNumberFormat="1" applyFont="1" applyFill="1" applyBorder="1" applyAlignment="1">
      <alignment horizontal="right" vertical="top"/>
    </xf>
    <xf numFmtId="49" fontId="13" fillId="0" borderId="18" xfId="0" applyNumberFormat="1" applyFont="1" applyBorder="1" applyAlignment="1">
      <alignment horizontal="left" vertical="top"/>
    </xf>
    <xf numFmtId="49" fontId="13" fillId="34" borderId="15" xfId="0" applyNumberFormat="1" applyFont="1" applyFill="1" applyBorder="1" applyAlignment="1">
      <alignment vertical="top" wrapText="1"/>
    </xf>
    <xf numFmtId="49" fontId="13" fillId="34" borderId="15" xfId="0" applyNumberFormat="1" applyFont="1" applyFill="1" applyBorder="1" applyAlignment="1">
      <alignment horizontal="justify" vertical="top" wrapText="1"/>
    </xf>
    <xf numFmtId="49" fontId="13" fillId="0" borderId="21" xfId="0" applyNumberFormat="1" applyFont="1" applyBorder="1" applyAlignment="1">
      <alignment horizontal="left" vertical="top"/>
    </xf>
    <xf numFmtId="49" fontId="14" fillId="0" borderId="11" xfId="0" applyNumberFormat="1" applyFont="1" applyBorder="1" applyAlignment="1">
      <alignment horizontal="left" vertical="top" wrapText="1"/>
    </xf>
    <xf numFmtId="0" fontId="24" fillId="36" borderId="11" xfId="61" applyNumberFormat="1" applyFont="1" applyFill="1" applyBorder="1" applyAlignment="1">
      <alignment horizontal="center" vertical="center" wrapText="1"/>
    </xf>
    <xf numFmtId="0" fontId="11" fillId="36" borderId="0" xfId="0" applyFont="1" applyFill="1" applyAlignment="1">
      <alignment vertical="center"/>
    </xf>
    <xf numFmtId="201" fontId="24" fillId="36" borderId="11" xfId="61" applyNumberFormat="1" applyFont="1" applyFill="1" applyBorder="1" applyAlignment="1">
      <alignment horizontal="center" vertical="center" wrapText="1"/>
    </xf>
    <xf numFmtId="0" fontId="26" fillId="0" borderId="0" xfId="0" applyFont="1" applyAlignment="1">
      <alignment vertical="top" wrapText="1"/>
    </xf>
    <xf numFmtId="49" fontId="26" fillId="36" borderId="11" xfId="0" applyNumberFormat="1" applyFont="1" applyFill="1" applyBorder="1" applyAlignment="1">
      <alignment vertical="top" wrapText="1"/>
    </xf>
    <xf numFmtId="0" fontId="26" fillId="0" borderId="11" xfId="0" applyFont="1" applyBorder="1" applyAlignment="1">
      <alignment vertical="top" wrapText="1"/>
    </xf>
    <xf numFmtId="202" fontId="20" fillId="0" borderId="11" xfId="0" applyNumberFormat="1" applyFont="1" applyBorder="1" applyAlignment="1" applyProtection="1">
      <alignment horizontal="center" vertical="center"/>
      <protection locked="0"/>
    </xf>
    <xf numFmtId="49" fontId="26" fillId="0" borderId="11" xfId="0" applyNumberFormat="1" applyFont="1" applyBorder="1" applyAlignment="1">
      <alignment horizontal="left" vertical="top" wrapText="1"/>
    </xf>
    <xf numFmtId="202" fontId="26" fillId="34" borderId="11" xfId="0" applyNumberFormat="1" applyFont="1" applyFill="1" applyBorder="1" applyAlignment="1">
      <alignment horizontal="center" vertical="center" wrapText="1"/>
    </xf>
    <xf numFmtId="49" fontId="26" fillId="34" borderId="16" xfId="0" applyNumberFormat="1" applyFont="1" applyFill="1" applyBorder="1" applyAlignment="1">
      <alignment horizontal="left" vertical="top" wrapText="1"/>
    </xf>
    <xf numFmtId="202" fontId="26" fillId="34" borderId="16" xfId="0" applyNumberFormat="1" applyFont="1" applyFill="1" applyBorder="1" applyAlignment="1">
      <alignment horizontal="center" vertical="center" wrapText="1"/>
    </xf>
    <xf numFmtId="0" fontId="22" fillId="0" borderId="28" xfId="0" applyFont="1" applyBorder="1" applyAlignment="1">
      <alignment/>
    </xf>
    <xf numFmtId="0" fontId="22" fillId="0" borderId="0" xfId="0" applyFont="1" applyBorder="1" applyAlignment="1">
      <alignment/>
    </xf>
    <xf numFmtId="0" fontId="26" fillId="34" borderId="11" xfId="0" applyNumberFormat="1" applyFont="1" applyFill="1" applyBorder="1" applyAlignment="1">
      <alignmen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14" fontId="13" fillId="0" borderId="29" xfId="0" applyNumberFormat="1" applyFont="1" applyFill="1" applyBorder="1" applyAlignment="1">
      <alignment horizontal="left" vertical="top"/>
    </xf>
    <xf numFmtId="201" fontId="24" fillId="36" borderId="11" xfId="61" applyNumberFormat="1" applyFont="1" applyFill="1" applyBorder="1" applyAlignment="1">
      <alignment horizontal="right" vertical="center" wrapText="1"/>
    </xf>
    <xf numFmtId="49" fontId="13" fillId="36" borderId="15"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6" xfId="0" applyNumberFormat="1" applyFont="1" applyFill="1" applyBorder="1" applyAlignment="1">
      <alignment horizontal="left" vertical="top" wrapText="1"/>
    </xf>
    <xf numFmtId="49" fontId="13" fillId="36" borderId="15" xfId="0" applyNumberFormat="1" applyFont="1" applyFill="1" applyBorder="1" applyAlignment="1">
      <alignment vertical="top" wrapText="1"/>
    </xf>
    <xf numFmtId="49" fontId="13" fillId="34" borderId="29" xfId="0" applyNumberFormat="1" applyFont="1" applyFill="1" applyBorder="1" applyAlignment="1">
      <alignment vertical="top" wrapText="1"/>
    </xf>
    <xf numFmtId="49" fontId="13" fillId="36" borderId="16" xfId="0" applyNumberFormat="1" applyFont="1" applyFill="1" applyBorder="1" applyAlignment="1">
      <alignment vertical="top" wrapText="1"/>
    </xf>
    <xf numFmtId="49" fontId="13" fillId="36" borderId="29" xfId="0" applyNumberFormat="1" applyFont="1" applyFill="1" applyBorder="1" applyAlignment="1">
      <alignment vertical="top" wrapText="1"/>
    </xf>
    <xf numFmtId="0" fontId="15" fillId="34" borderId="11" xfId="0" applyFont="1" applyFill="1" applyBorder="1" applyAlignment="1">
      <alignment horizontal="left" vertical="top"/>
    </xf>
    <xf numFmtId="0" fontId="15" fillId="34" borderId="11" xfId="0" applyFont="1" applyFill="1" applyBorder="1" applyAlignment="1">
      <alignment horizontal="left" vertical="top" wrapText="1"/>
    </xf>
    <xf numFmtId="49" fontId="13" fillId="36" borderId="15" xfId="0" applyNumberFormat="1" applyFont="1" applyFill="1" applyBorder="1" applyAlignment="1">
      <alignment vertical="top" wrapText="1"/>
    </xf>
    <xf numFmtId="14" fontId="13" fillId="36" borderId="11" xfId="0" applyNumberFormat="1" applyFont="1" applyFill="1" applyBorder="1" applyAlignment="1">
      <alignment horizontal="left" vertical="top"/>
    </xf>
    <xf numFmtId="49" fontId="13" fillId="0" borderId="30" xfId="0" applyNumberFormat="1" applyFont="1" applyBorder="1" applyAlignment="1">
      <alignment horizontal="left" vertical="top" wrapText="1"/>
    </xf>
    <xf numFmtId="49" fontId="13" fillId="36" borderId="11" xfId="0" applyNumberFormat="1" applyFont="1" applyFill="1" applyBorder="1" applyAlignment="1">
      <alignment horizontal="left" vertical="top" wrapText="1"/>
    </xf>
    <xf numFmtId="49" fontId="24" fillId="41" borderId="10" xfId="0" applyNumberFormat="1" applyFont="1" applyFill="1" applyBorder="1" applyAlignment="1">
      <alignment horizontal="left" vertical="center"/>
    </xf>
    <xf numFmtId="0" fontId="24" fillId="41" borderId="11" xfId="0" applyNumberFormat="1" applyFont="1" applyFill="1" applyBorder="1" applyAlignment="1">
      <alignment horizontal="left" vertical="center"/>
    </xf>
    <xf numFmtId="0" fontId="7" fillId="41" borderId="11" xfId="0" applyFont="1" applyFill="1" applyBorder="1" applyAlignment="1">
      <alignment horizontal="center" vertical="center"/>
    </xf>
    <xf numFmtId="14" fontId="7" fillId="41" borderId="11" xfId="0" applyNumberFormat="1" applyFont="1" applyFill="1" applyBorder="1" applyAlignment="1">
      <alignment horizontal="center" vertical="center"/>
    </xf>
    <xf numFmtId="14" fontId="7" fillId="41" borderId="11" xfId="0" applyNumberFormat="1" applyFont="1" applyFill="1" applyBorder="1" applyAlignment="1">
      <alignment horizontal="center" vertical="center" wrapText="1"/>
    </xf>
    <xf numFmtId="201" fontId="7" fillId="41" borderId="11" xfId="61" applyNumberFormat="1" applyFont="1" applyFill="1" applyBorder="1" applyAlignment="1">
      <alignment horizontal="right" vertical="center"/>
    </xf>
    <xf numFmtId="201" fontId="7" fillId="41" borderId="12" xfId="61" applyNumberFormat="1" applyFont="1" applyFill="1" applyBorder="1" applyAlignment="1">
      <alignment horizontal="right" vertical="center"/>
    </xf>
    <xf numFmtId="201" fontId="7" fillId="41" borderId="13" xfId="61" applyNumberFormat="1" applyFont="1" applyFill="1" applyBorder="1" applyAlignment="1">
      <alignment horizontal="right" vertical="center"/>
    </xf>
    <xf numFmtId="0" fontId="6" fillId="41" borderId="0" xfId="0" applyFont="1" applyFill="1" applyAlignment="1">
      <alignment/>
    </xf>
    <xf numFmtId="49" fontId="13" fillId="36" borderId="15"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202" fontId="13" fillId="36" borderId="11" xfId="0" applyNumberFormat="1" applyFont="1" applyFill="1" applyBorder="1" applyAlignment="1">
      <alignment vertical="top" wrapText="1"/>
    </xf>
    <xf numFmtId="16" fontId="30" fillId="0" borderId="10" xfId="0" applyNumberFormat="1" applyFont="1" applyFill="1" applyBorder="1" applyAlignment="1">
      <alignment horizontal="left" vertical="top"/>
    </xf>
    <xf numFmtId="201" fontId="31" fillId="0" borderId="13" xfId="61" applyNumberFormat="1" applyFont="1" applyFill="1" applyBorder="1" applyAlignment="1">
      <alignment horizontal="right" vertical="top"/>
    </xf>
    <xf numFmtId="0" fontId="29" fillId="12" borderId="11" xfId="0" applyNumberFormat="1" applyFont="1" applyFill="1" applyBorder="1" applyAlignment="1">
      <alignment vertical="top" wrapText="1"/>
    </xf>
    <xf numFmtId="201" fontId="29" fillId="12" borderId="11" xfId="0" applyNumberFormat="1" applyFont="1" applyFill="1" applyBorder="1" applyAlignment="1">
      <alignment vertical="top" wrapText="1"/>
    </xf>
    <xf numFmtId="49" fontId="14" fillId="0" borderId="11" xfId="0" applyNumberFormat="1" applyFont="1" applyFill="1" applyBorder="1" applyAlignment="1" applyProtection="1">
      <alignment horizontal="left" vertical="top"/>
      <protection locked="0"/>
    </xf>
    <xf numFmtId="49" fontId="13" fillId="0" borderId="11" xfId="0" applyNumberFormat="1" applyFont="1" applyBorder="1" applyAlignment="1">
      <alignment horizontal="left" vertical="top"/>
    </xf>
    <xf numFmtId="49" fontId="13" fillId="36" borderId="16" xfId="0" applyNumberFormat="1" applyFont="1" applyFill="1" applyBorder="1" applyAlignment="1">
      <alignment horizontal="left" vertical="top" wrapText="1"/>
    </xf>
    <xf numFmtId="49" fontId="13" fillId="36" borderId="16" xfId="0" applyNumberFormat="1" applyFont="1" applyFill="1" applyBorder="1" applyAlignment="1">
      <alignment vertical="top" wrapText="1"/>
    </xf>
    <xf numFmtId="49" fontId="13" fillId="36" borderId="11" xfId="0" applyNumberFormat="1" applyFont="1" applyFill="1" applyBorder="1" applyAlignment="1">
      <alignment horizontal="left" vertical="top" wrapText="1"/>
    </xf>
    <xf numFmtId="0" fontId="13" fillId="36" borderId="11" xfId="0" applyNumberFormat="1" applyFont="1" applyFill="1" applyBorder="1" applyAlignment="1">
      <alignment horizontal="left" vertical="top" wrapText="1"/>
    </xf>
    <xf numFmtId="49" fontId="13" fillId="34" borderId="20" xfId="0" applyNumberFormat="1" applyFont="1" applyFill="1" applyBorder="1" applyAlignment="1">
      <alignment horizontal="left" vertical="top"/>
    </xf>
    <xf numFmtId="0" fontId="10" fillId="36" borderId="11" xfId="59" applyNumberFormat="1" applyFont="1" applyFill="1" applyBorder="1" applyAlignment="1" applyProtection="1">
      <alignment horizontal="left" vertical="top" wrapText="1" shrinkToFit="1"/>
      <protection locked="0"/>
    </xf>
    <xf numFmtId="3" fontId="13" fillId="36" borderId="11" xfId="61" applyNumberFormat="1" applyFont="1" applyFill="1" applyBorder="1" applyAlignment="1">
      <alignment horizontal="right" vertical="top"/>
    </xf>
    <xf numFmtId="0" fontId="29" fillId="12" borderId="22" xfId="0" applyNumberFormat="1" applyFont="1" applyFill="1" applyBorder="1" applyAlignment="1">
      <alignment horizontal="left" vertical="top" wrapText="1"/>
    </xf>
    <xf numFmtId="0" fontId="29" fillId="12" borderId="19" xfId="0" applyNumberFormat="1" applyFont="1" applyFill="1" applyBorder="1" applyAlignment="1">
      <alignment horizontal="left" vertical="top" wrapText="1"/>
    </xf>
    <xf numFmtId="0" fontId="29" fillId="12" borderId="20" xfId="0" applyNumberFormat="1" applyFont="1" applyFill="1" applyBorder="1" applyAlignment="1">
      <alignment horizontal="left" vertical="top" wrapText="1"/>
    </xf>
    <xf numFmtId="0" fontId="12" fillId="37" borderId="31" xfId="0" applyNumberFormat="1" applyFont="1" applyFill="1" applyBorder="1" applyAlignment="1">
      <alignment horizontal="left" vertical="top" wrapText="1"/>
    </xf>
    <xf numFmtId="0" fontId="12" fillId="37" borderId="28" xfId="0" applyNumberFormat="1" applyFont="1" applyFill="1" applyBorder="1" applyAlignment="1">
      <alignment horizontal="left" vertical="top" wrapText="1"/>
    </xf>
    <xf numFmtId="0" fontId="12" fillId="37" borderId="32" xfId="0" applyNumberFormat="1" applyFont="1" applyFill="1" applyBorder="1" applyAlignment="1">
      <alignment horizontal="left" vertical="top" wrapText="1"/>
    </xf>
    <xf numFmtId="0" fontId="12" fillId="37" borderId="12" xfId="0" applyNumberFormat="1" applyFont="1" applyFill="1" applyBorder="1" applyAlignment="1">
      <alignment horizontal="left" vertical="center" wrapText="1"/>
    </xf>
    <xf numFmtId="0" fontId="12" fillId="37" borderId="19" xfId="0" applyNumberFormat="1" applyFont="1" applyFill="1" applyBorder="1" applyAlignment="1">
      <alignment horizontal="left" vertical="center" wrapText="1"/>
    </xf>
    <xf numFmtId="0" fontId="12" fillId="37" borderId="20" xfId="0" applyNumberFormat="1" applyFont="1" applyFill="1" applyBorder="1" applyAlignment="1">
      <alignment horizontal="left" vertical="center" wrapText="1"/>
    </xf>
    <xf numFmtId="49" fontId="23" fillId="40" borderId="19" xfId="0" applyNumberFormat="1" applyFont="1" applyFill="1" applyBorder="1" applyAlignment="1">
      <alignment horizontal="left" vertical="center" wrapText="1"/>
    </xf>
    <xf numFmtId="49" fontId="23" fillId="40" borderId="20" xfId="0" applyNumberFormat="1" applyFont="1" applyFill="1" applyBorder="1" applyAlignment="1">
      <alignment horizontal="left" vertical="center" wrapText="1"/>
    </xf>
    <xf numFmtId="0" fontId="12" fillId="0" borderId="22" xfId="0" applyNumberFormat="1" applyFont="1" applyBorder="1" applyAlignment="1">
      <alignment horizontal="left" vertical="top" wrapText="1"/>
    </xf>
    <xf numFmtId="0" fontId="12" fillId="0" borderId="19" xfId="0" applyNumberFormat="1" applyFont="1" applyBorder="1" applyAlignment="1">
      <alignment horizontal="left" vertical="top" wrapText="1"/>
    </xf>
    <xf numFmtId="0" fontId="12" fillId="0" borderId="20" xfId="0" applyNumberFormat="1" applyFont="1" applyBorder="1" applyAlignment="1">
      <alignment horizontal="left" vertical="top" wrapText="1"/>
    </xf>
    <xf numFmtId="49" fontId="13" fillId="36" borderId="16" xfId="0" applyNumberFormat="1" applyFont="1" applyFill="1" applyBorder="1" applyAlignment="1">
      <alignment horizontal="left" vertical="top" wrapText="1"/>
    </xf>
    <xf numFmtId="49" fontId="13" fillId="36" borderId="15" xfId="0" applyNumberFormat="1" applyFont="1" applyFill="1" applyBorder="1" applyAlignment="1">
      <alignment horizontal="left" vertical="top" wrapText="1"/>
    </xf>
    <xf numFmtId="0" fontId="12" fillId="12" borderId="22" xfId="0" applyNumberFormat="1" applyFont="1" applyFill="1" applyBorder="1" applyAlignment="1">
      <alignment horizontal="left" vertical="top" wrapText="1"/>
    </xf>
    <xf numFmtId="0" fontId="12" fillId="12" borderId="19" xfId="0" applyNumberFormat="1" applyFont="1" applyFill="1" applyBorder="1" applyAlignment="1">
      <alignment horizontal="left" vertical="top" wrapText="1"/>
    </xf>
    <xf numFmtId="0" fontId="12" fillId="12" borderId="20" xfId="0" applyNumberFormat="1" applyFont="1" applyFill="1" applyBorder="1" applyAlignment="1">
      <alignment horizontal="left" vertical="top" wrapText="1"/>
    </xf>
    <xf numFmtId="0" fontId="16" fillId="12" borderId="33" xfId="0" applyNumberFormat="1" applyFont="1" applyFill="1" applyBorder="1" applyAlignment="1">
      <alignment horizontal="left" vertical="top" wrapText="1"/>
    </xf>
    <xf numFmtId="0" fontId="16" fillId="12" borderId="28" xfId="0" applyNumberFormat="1" applyFont="1" applyFill="1" applyBorder="1" applyAlignment="1">
      <alignment horizontal="left" vertical="top" wrapText="1"/>
    </xf>
    <xf numFmtId="0" fontId="16" fillId="12" borderId="32"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wrapText="1"/>
    </xf>
    <xf numFmtId="0" fontId="16" fillId="12" borderId="19" xfId="0" applyNumberFormat="1" applyFont="1" applyFill="1" applyBorder="1" applyAlignment="1">
      <alignment horizontal="left" vertical="top" wrapText="1"/>
    </xf>
    <xf numFmtId="0" fontId="16" fillId="12" borderId="20" xfId="0" applyNumberFormat="1" applyFont="1" applyFill="1" applyBorder="1" applyAlignment="1">
      <alignment horizontal="left" vertical="top" wrapText="1"/>
    </xf>
    <xf numFmtId="0" fontId="17" fillId="34" borderId="16" xfId="0" applyFont="1" applyFill="1" applyBorder="1" applyAlignment="1">
      <alignment horizontal="left" vertical="top" wrapText="1"/>
    </xf>
    <xf numFmtId="0" fontId="17" fillId="36" borderId="15" xfId="0" applyFont="1" applyFill="1" applyBorder="1" applyAlignment="1">
      <alignment horizontal="left" vertical="top" wrapText="1"/>
    </xf>
    <xf numFmtId="14" fontId="13" fillId="34" borderId="16" xfId="0" applyNumberFormat="1" applyFont="1" applyFill="1" applyBorder="1" applyAlignment="1">
      <alignment horizontal="left" vertical="top" wrapText="1"/>
    </xf>
    <xf numFmtId="0" fontId="13" fillId="34" borderId="15" xfId="0" applyFont="1" applyFill="1" applyBorder="1" applyAlignment="1">
      <alignment horizontal="left" vertical="top" wrapText="1"/>
    </xf>
    <xf numFmtId="49" fontId="16" fillId="12" borderId="22" xfId="0" applyNumberFormat="1" applyFont="1" applyFill="1" applyBorder="1" applyAlignment="1">
      <alignment horizontal="left" vertical="top" wrapText="1"/>
    </xf>
    <xf numFmtId="49" fontId="16" fillId="12" borderId="19" xfId="0" applyNumberFormat="1" applyFont="1" applyFill="1" applyBorder="1" applyAlignment="1">
      <alignment horizontal="left" vertical="top" wrapText="1"/>
    </xf>
    <xf numFmtId="49" fontId="16" fillId="12" borderId="20" xfId="0" applyNumberFormat="1" applyFont="1" applyFill="1" applyBorder="1" applyAlignment="1">
      <alignment horizontal="left" vertical="top" wrapText="1"/>
    </xf>
    <xf numFmtId="0" fontId="12" fillId="37" borderId="27" xfId="0" applyNumberFormat="1" applyFont="1" applyFill="1" applyBorder="1" applyAlignment="1">
      <alignment horizontal="left" vertical="center" wrapText="1"/>
    </xf>
    <xf numFmtId="0" fontId="12" fillId="37" borderId="34" xfId="0" applyNumberFormat="1" applyFont="1" applyFill="1" applyBorder="1" applyAlignment="1">
      <alignment horizontal="left" vertical="center" wrapText="1"/>
    </xf>
    <xf numFmtId="0" fontId="12" fillId="37" borderId="21" xfId="0" applyNumberFormat="1" applyFont="1" applyFill="1" applyBorder="1" applyAlignment="1">
      <alignment horizontal="left" vertical="center" wrapText="1"/>
    </xf>
    <xf numFmtId="0" fontId="12" fillId="37" borderId="12" xfId="0" applyNumberFormat="1" applyFont="1" applyFill="1" applyBorder="1" applyAlignment="1">
      <alignment horizontal="left" vertical="center"/>
    </xf>
    <xf numFmtId="0" fontId="12" fillId="37" borderId="19" xfId="0" applyNumberFormat="1" applyFont="1" applyFill="1" applyBorder="1" applyAlignment="1">
      <alignment horizontal="left" vertical="center"/>
    </xf>
    <xf numFmtId="0" fontId="12" fillId="37" borderId="20" xfId="0" applyNumberFormat="1" applyFont="1" applyFill="1" applyBorder="1" applyAlignment="1">
      <alignment horizontal="left" vertical="center"/>
    </xf>
    <xf numFmtId="0" fontId="12" fillId="0" borderId="12" xfId="0" applyNumberFormat="1" applyFont="1" applyBorder="1" applyAlignment="1">
      <alignment horizontal="left" vertical="top" wrapText="1"/>
    </xf>
    <xf numFmtId="49" fontId="27" fillId="40" borderId="19" xfId="0" applyNumberFormat="1" applyFont="1" applyFill="1" applyBorder="1" applyAlignment="1">
      <alignment horizontal="left" vertical="center" wrapText="1"/>
    </xf>
    <xf numFmtId="49" fontId="27" fillId="40" borderId="20" xfId="0" applyNumberFormat="1" applyFont="1" applyFill="1" applyBorder="1" applyAlignment="1">
      <alignment horizontal="left" vertical="center" wrapText="1"/>
    </xf>
    <xf numFmtId="0" fontId="12" fillId="12" borderId="12" xfId="0" applyNumberFormat="1" applyFont="1" applyFill="1" applyBorder="1" applyAlignment="1">
      <alignment horizontal="left" vertical="top" wrapText="1"/>
    </xf>
    <xf numFmtId="0" fontId="13" fillId="34" borderId="16" xfId="0" applyNumberFormat="1" applyFont="1" applyFill="1" applyBorder="1" applyAlignment="1">
      <alignment horizontal="left" vertical="top" wrapText="1"/>
    </xf>
    <xf numFmtId="0" fontId="13" fillId="36" borderId="15" xfId="0" applyNumberFormat="1" applyFont="1" applyFill="1" applyBorder="1" applyAlignment="1">
      <alignment horizontal="left" vertical="top" wrapText="1"/>
    </xf>
    <xf numFmtId="0" fontId="16" fillId="12" borderId="22" xfId="0" applyNumberFormat="1" applyFont="1" applyFill="1" applyBorder="1" applyAlignment="1">
      <alignment horizontal="left" vertical="top"/>
    </xf>
    <xf numFmtId="0" fontId="16" fillId="12" borderId="19" xfId="0" applyNumberFormat="1" applyFont="1" applyFill="1" applyBorder="1" applyAlignment="1">
      <alignment horizontal="left" vertical="top"/>
    </xf>
    <xf numFmtId="0" fontId="16" fillId="12" borderId="20" xfId="0" applyNumberFormat="1" applyFont="1" applyFill="1" applyBorder="1" applyAlignment="1">
      <alignment horizontal="left" vertical="top"/>
    </xf>
    <xf numFmtId="49" fontId="13" fillId="0" borderId="16" xfId="0" applyNumberFormat="1" applyFont="1" applyFill="1" applyBorder="1" applyAlignment="1">
      <alignment horizontal="left" vertical="top" wrapText="1"/>
    </xf>
    <xf numFmtId="49" fontId="13" fillId="0" borderId="15" xfId="0" applyNumberFormat="1" applyFont="1" applyFill="1" applyBorder="1" applyAlignment="1">
      <alignment horizontal="left" vertical="top" wrapText="1"/>
    </xf>
    <xf numFmtId="49" fontId="13" fillId="0" borderId="16" xfId="0" applyNumberFormat="1" applyFont="1" applyFill="1" applyBorder="1" applyAlignment="1">
      <alignment horizontal="left" vertical="top"/>
    </xf>
    <xf numFmtId="49" fontId="13" fillId="0" borderId="15" xfId="0" applyNumberFormat="1" applyFont="1" applyFill="1" applyBorder="1" applyAlignment="1">
      <alignment horizontal="left" vertical="top"/>
    </xf>
    <xf numFmtId="49" fontId="12" fillId="34" borderId="12" xfId="0" applyNumberFormat="1" applyFont="1" applyFill="1" applyBorder="1" applyAlignment="1">
      <alignment horizontal="left" vertical="top" wrapText="1"/>
    </xf>
    <xf numFmtId="49" fontId="12" fillId="34" borderId="19" xfId="0" applyNumberFormat="1" applyFont="1" applyFill="1" applyBorder="1" applyAlignment="1">
      <alignment horizontal="left" vertical="top" wrapText="1"/>
    </xf>
    <xf numFmtId="49" fontId="12" fillId="34" borderId="20" xfId="0" applyNumberFormat="1" applyFont="1" applyFill="1" applyBorder="1" applyAlignment="1">
      <alignment horizontal="left" vertical="top" wrapText="1"/>
    </xf>
    <xf numFmtId="0" fontId="25" fillId="36" borderId="16" xfId="0" applyNumberFormat="1" applyFont="1" applyFill="1" applyBorder="1" applyAlignment="1">
      <alignment horizontal="left" vertical="top" wrapText="1"/>
    </xf>
    <xf numFmtId="0" fontId="25" fillId="36" borderId="15" xfId="0" applyNumberFormat="1" applyFont="1" applyFill="1" applyBorder="1" applyAlignment="1">
      <alignment horizontal="left" vertical="top" wrapText="1"/>
    </xf>
    <xf numFmtId="14" fontId="14" fillId="36" borderId="16" xfId="0" applyNumberFormat="1" applyFont="1" applyFill="1" applyBorder="1" applyAlignment="1">
      <alignment horizontal="left" vertical="top" wrapText="1"/>
    </xf>
    <xf numFmtId="14" fontId="14" fillId="36" borderId="15" xfId="0" applyNumberFormat="1" applyFont="1" applyFill="1" applyBorder="1" applyAlignment="1">
      <alignment horizontal="left" vertical="top" wrapText="1"/>
    </xf>
    <xf numFmtId="0" fontId="12" fillId="37" borderId="12" xfId="0" applyNumberFormat="1" applyFont="1" applyFill="1" applyBorder="1" applyAlignment="1">
      <alignment horizontal="left" vertical="top" wrapText="1"/>
    </xf>
    <xf numFmtId="0" fontId="12" fillId="37" borderId="19" xfId="0" applyNumberFormat="1" applyFont="1" applyFill="1" applyBorder="1" applyAlignment="1">
      <alignment horizontal="left" vertical="top" wrapText="1"/>
    </xf>
    <xf numFmtId="0" fontId="12" fillId="37" borderId="20" xfId="0" applyNumberFormat="1" applyFont="1" applyFill="1" applyBorder="1" applyAlignment="1">
      <alignment horizontal="left" vertical="top" wrapText="1"/>
    </xf>
    <xf numFmtId="49" fontId="13" fillId="36" borderId="29" xfId="0" applyNumberFormat="1" applyFont="1" applyFill="1" applyBorder="1" applyAlignment="1">
      <alignment horizontal="left" vertical="top" wrapText="1"/>
    </xf>
    <xf numFmtId="0" fontId="13" fillId="34" borderId="16" xfId="0" applyFont="1" applyFill="1" applyBorder="1" applyAlignment="1">
      <alignment horizontal="left" vertical="top" wrapText="1"/>
    </xf>
    <xf numFmtId="14" fontId="13" fillId="34" borderId="16" xfId="0" applyNumberFormat="1" applyFont="1" applyFill="1" applyBorder="1" applyAlignment="1">
      <alignment horizontal="left" vertical="top"/>
    </xf>
    <xf numFmtId="14" fontId="13" fillId="34" borderId="15" xfId="0" applyNumberFormat="1" applyFont="1" applyFill="1" applyBorder="1" applyAlignment="1">
      <alignment horizontal="left" vertical="top"/>
    </xf>
    <xf numFmtId="14" fontId="13" fillId="34" borderId="15" xfId="0" applyNumberFormat="1" applyFont="1" applyFill="1" applyBorder="1" applyAlignment="1">
      <alignment horizontal="left" vertical="top" wrapText="1"/>
    </xf>
    <xf numFmtId="0" fontId="13" fillId="0" borderId="16" xfId="0" applyFont="1" applyBorder="1" applyAlignment="1">
      <alignment horizontal="left" vertical="top" wrapText="1"/>
    </xf>
    <xf numFmtId="0" fontId="13" fillId="0" borderId="15" xfId="0" applyFont="1" applyBorder="1" applyAlignment="1">
      <alignment horizontal="left" vertical="top" wrapText="1"/>
    </xf>
    <xf numFmtId="49" fontId="13" fillId="36" borderId="16" xfId="0" applyNumberFormat="1" applyFont="1" applyFill="1" applyBorder="1" applyAlignment="1">
      <alignment vertical="top" wrapText="1"/>
    </xf>
    <xf numFmtId="49" fontId="13" fillId="36" borderId="29" xfId="0" applyNumberFormat="1" applyFont="1" applyFill="1" applyBorder="1" applyAlignment="1">
      <alignment vertical="top" wrapText="1"/>
    </xf>
    <xf numFmtId="49" fontId="13" fillId="36" borderId="15" xfId="0" applyNumberFormat="1" applyFont="1" applyFill="1" applyBorder="1" applyAlignment="1">
      <alignment vertical="top" wrapText="1"/>
    </xf>
    <xf numFmtId="0" fontId="13" fillId="0" borderId="29" xfId="0" applyFont="1" applyBorder="1" applyAlignment="1">
      <alignment horizontal="left" vertical="top" wrapText="1"/>
    </xf>
    <xf numFmtId="14" fontId="13" fillId="0" borderId="16" xfId="0" applyNumberFormat="1" applyFont="1" applyFill="1" applyBorder="1" applyAlignment="1">
      <alignment horizontal="left" vertical="top" wrapText="1"/>
    </xf>
    <xf numFmtId="14" fontId="13" fillId="0" borderId="29" xfId="0" applyNumberFormat="1" applyFont="1" applyFill="1" applyBorder="1" applyAlignment="1">
      <alignment horizontal="left" vertical="top" wrapText="1"/>
    </xf>
    <xf numFmtId="14" fontId="13" fillId="0" borderId="15" xfId="0" applyNumberFormat="1" applyFont="1" applyFill="1" applyBorder="1" applyAlignment="1">
      <alignment horizontal="left" vertical="top" wrapText="1"/>
    </xf>
    <xf numFmtId="49" fontId="7" fillId="38" borderId="35" xfId="0" applyNumberFormat="1" applyFont="1" applyFill="1" applyBorder="1" applyAlignment="1">
      <alignment horizontal="center" vertical="center" wrapText="1"/>
    </xf>
    <xf numFmtId="49" fontId="7" fillId="38" borderId="10" xfId="0" applyNumberFormat="1" applyFont="1" applyFill="1" applyBorder="1" applyAlignment="1">
      <alignment horizontal="center" vertical="center" wrapText="1"/>
    </xf>
    <xf numFmtId="0" fontId="7" fillId="38" borderId="36" xfId="0" applyNumberFormat="1" applyFont="1" applyFill="1" applyBorder="1" applyAlignment="1">
      <alignment horizontal="center" vertical="center" wrapText="1"/>
    </xf>
    <xf numFmtId="0" fontId="7" fillId="38" borderId="11" xfId="0" applyNumberFormat="1" applyFont="1" applyFill="1" applyBorder="1" applyAlignment="1">
      <alignment horizontal="center" vertical="center" wrapText="1"/>
    </xf>
    <xf numFmtId="188" fontId="7" fillId="38" borderId="11" xfId="0" applyNumberFormat="1" applyFont="1" applyFill="1" applyBorder="1" applyAlignment="1">
      <alignment horizontal="center" vertical="center" wrapText="1"/>
    </xf>
    <xf numFmtId="49" fontId="24" fillId="36" borderId="19" xfId="0" applyNumberFormat="1" applyFont="1" applyFill="1" applyBorder="1" applyAlignment="1">
      <alignment horizontal="left" vertical="center" wrapText="1"/>
    </xf>
    <xf numFmtId="49" fontId="24" fillId="36" borderId="20" xfId="0" applyNumberFormat="1" applyFont="1" applyFill="1" applyBorder="1" applyAlignment="1">
      <alignment horizontal="left" vertical="center" wrapText="1"/>
    </xf>
    <xf numFmtId="188" fontId="7" fillId="38" borderId="36" xfId="0" applyNumberFormat="1" applyFont="1" applyFill="1" applyBorder="1" applyAlignment="1">
      <alignment horizontal="center" vertical="center" wrapText="1"/>
    </xf>
    <xf numFmtId="0" fontId="7" fillId="38" borderId="31" xfId="61" applyNumberFormat="1" applyFont="1" applyFill="1" applyBorder="1" applyAlignment="1">
      <alignment horizontal="center" vertical="center" wrapText="1"/>
    </xf>
    <xf numFmtId="0" fontId="7" fillId="38" borderId="28" xfId="61" applyNumberFormat="1" applyFont="1" applyFill="1" applyBorder="1" applyAlignment="1">
      <alignment horizontal="center" vertical="center" wrapText="1"/>
    </xf>
    <xf numFmtId="0" fontId="7" fillId="38" borderId="37" xfId="61" applyNumberFormat="1" applyFont="1" applyFill="1" applyBorder="1" applyAlignment="1">
      <alignment horizontal="center" vertical="center" wrapText="1"/>
    </xf>
    <xf numFmtId="0" fontId="7" fillId="38" borderId="32" xfId="61" applyNumberFormat="1" applyFont="1" applyFill="1" applyBorder="1" applyAlignment="1">
      <alignment horizontal="center" vertical="center" wrapText="1"/>
    </xf>
    <xf numFmtId="3" fontId="10" fillId="38" borderId="12" xfId="61" applyNumberFormat="1" applyFont="1" applyFill="1" applyBorder="1" applyAlignment="1">
      <alignment horizontal="center" vertical="center" wrapText="1"/>
    </xf>
    <xf numFmtId="3" fontId="10" fillId="38" borderId="19" xfId="61" applyNumberFormat="1" applyFont="1" applyFill="1" applyBorder="1" applyAlignment="1">
      <alignment horizontal="center" vertical="center" wrapText="1"/>
    </xf>
    <xf numFmtId="3" fontId="10" fillId="38" borderId="14" xfId="61" applyNumberFormat="1" applyFont="1" applyFill="1" applyBorder="1" applyAlignment="1">
      <alignment horizontal="center" vertical="center" wrapText="1"/>
    </xf>
    <xf numFmtId="3" fontId="17" fillId="38" borderId="11" xfId="61" applyNumberFormat="1" applyFont="1" applyFill="1" applyBorder="1" applyAlignment="1">
      <alignment horizontal="center" vertical="center" wrapText="1"/>
    </xf>
    <xf numFmtId="0" fontId="13" fillId="0" borderId="16" xfId="0" applyFont="1" applyFill="1" applyBorder="1" applyAlignment="1">
      <alignment horizontal="left" vertical="top" wrapText="1"/>
    </xf>
    <xf numFmtId="0" fontId="13" fillId="0" borderId="15" xfId="0" applyFont="1" applyFill="1" applyBorder="1" applyAlignment="1">
      <alignment horizontal="left" vertical="top" wrapText="1"/>
    </xf>
    <xf numFmtId="14" fontId="13" fillId="0" borderId="16" xfId="0" applyNumberFormat="1" applyFont="1" applyFill="1" applyBorder="1" applyAlignment="1">
      <alignment horizontal="left" vertical="top"/>
    </xf>
    <xf numFmtId="14" fontId="13" fillId="0" borderId="15" xfId="0" applyNumberFormat="1" applyFont="1" applyFill="1" applyBorder="1" applyAlignment="1">
      <alignment horizontal="left" vertical="top"/>
    </xf>
    <xf numFmtId="3" fontId="9" fillId="0" borderId="0" xfId="61" applyNumberFormat="1" applyFont="1" applyAlignment="1">
      <alignment horizontal="right" vertical="top" wrapText="1"/>
    </xf>
    <xf numFmtId="3" fontId="10" fillId="38" borderId="20" xfId="61" applyNumberFormat="1" applyFont="1" applyFill="1" applyBorder="1" applyAlignment="1">
      <alignment horizontal="center" vertical="center" wrapText="1"/>
    </xf>
    <xf numFmtId="3" fontId="7" fillId="38" borderId="36" xfId="61" applyNumberFormat="1" applyFont="1" applyFill="1" applyBorder="1" applyAlignment="1">
      <alignment horizontal="center" vertical="center" wrapText="1"/>
    </xf>
    <xf numFmtId="3" fontId="7" fillId="38" borderId="38" xfId="61" applyNumberFormat="1" applyFont="1" applyFill="1" applyBorder="1" applyAlignment="1">
      <alignment horizontal="center" vertical="center" wrapText="1"/>
    </xf>
    <xf numFmtId="3" fontId="7" fillId="38" borderId="39" xfId="61" applyNumberFormat="1" applyFont="1" applyFill="1" applyBorder="1" applyAlignment="1">
      <alignment horizontal="center" vertical="center" wrapText="1"/>
    </xf>
    <xf numFmtId="3" fontId="7" fillId="38" borderId="11" xfId="61" applyNumberFormat="1" applyFont="1" applyFill="1" applyBorder="1" applyAlignment="1">
      <alignment horizontal="center" vertical="center" wrapText="1"/>
    </xf>
    <xf numFmtId="3" fontId="7" fillId="38" borderId="12" xfId="61" applyNumberFormat="1" applyFont="1" applyFill="1" applyBorder="1" applyAlignment="1">
      <alignment horizontal="center" vertical="center" wrapText="1"/>
    </xf>
    <xf numFmtId="3" fontId="7" fillId="38" borderId="13" xfId="61" applyNumberFormat="1" applyFont="1" applyFill="1" applyBorder="1" applyAlignment="1">
      <alignment horizontal="center" vertical="center" wrapText="1"/>
    </xf>
    <xf numFmtId="188" fontId="7" fillId="38" borderId="40" xfId="0" applyNumberFormat="1" applyFont="1" applyFill="1" applyBorder="1" applyAlignment="1">
      <alignment horizontal="center" vertical="center" wrapText="1"/>
    </xf>
    <xf numFmtId="188" fontId="7" fillId="38" borderId="29" xfId="0" applyNumberFormat="1" applyFont="1" applyFill="1" applyBorder="1" applyAlignment="1">
      <alignment horizontal="center" vertical="center" wrapText="1"/>
    </xf>
    <xf numFmtId="188" fontId="7" fillId="38" borderId="15" xfId="0" applyNumberFormat="1" applyFont="1" applyFill="1" applyBorder="1" applyAlignment="1">
      <alignment horizontal="center" vertical="center" wrapText="1"/>
    </xf>
    <xf numFmtId="49" fontId="12" fillId="39" borderId="22" xfId="0" applyNumberFormat="1" applyFont="1" applyFill="1" applyBorder="1" applyAlignment="1">
      <alignment horizontal="left" vertical="top" wrapText="1"/>
    </xf>
    <xf numFmtId="49" fontId="12" fillId="39" borderId="19" xfId="0" applyNumberFormat="1" applyFont="1" applyFill="1" applyBorder="1" applyAlignment="1">
      <alignment horizontal="left" vertical="top" wrapText="1"/>
    </xf>
    <xf numFmtId="49" fontId="12" fillId="39" borderId="20" xfId="0" applyNumberFormat="1" applyFont="1" applyFill="1" applyBorder="1" applyAlignment="1">
      <alignment horizontal="left" vertical="top" wrapText="1"/>
    </xf>
    <xf numFmtId="49" fontId="13" fillId="36" borderId="11" xfId="0" applyNumberFormat="1" applyFont="1" applyFill="1" applyBorder="1" applyAlignment="1">
      <alignment horizontal="left" vertical="top" wrapText="1"/>
    </xf>
    <xf numFmtId="49" fontId="13" fillId="34" borderId="16" xfId="0" applyNumberFormat="1" applyFont="1" applyFill="1" applyBorder="1" applyAlignment="1">
      <alignment horizontal="center" vertical="top"/>
    </xf>
    <xf numFmtId="49" fontId="13" fillId="34" borderId="29"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0" fontId="8" fillId="0" borderId="0" xfId="0" applyNumberFormat="1" applyFont="1" applyAlignment="1">
      <alignment horizontal="center" vertical="top" wrapText="1"/>
    </xf>
    <xf numFmtId="189" fontId="7" fillId="38" borderId="36" xfId="0" applyNumberFormat="1" applyFont="1" applyFill="1" applyBorder="1" applyAlignment="1">
      <alignment horizontal="center" vertical="top" wrapText="1"/>
    </xf>
    <xf numFmtId="189" fontId="7" fillId="38" borderId="36" xfId="0" applyNumberFormat="1" applyFont="1" applyFill="1" applyBorder="1" applyAlignment="1">
      <alignment horizontal="center" vertical="top"/>
    </xf>
    <xf numFmtId="49" fontId="13" fillId="36" borderId="16" xfId="0" applyNumberFormat="1" applyFont="1" applyFill="1" applyBorder="1" applyAlignment="1">
      <alignment horizontal="center" vertical="top" wrapText="1"/>
    </xf>
    <xf numFmtId="49" fontId="13" fillId="36" borderId="15" xfId="0" applyNumberFormat="1" applyFont="1" applyFill="1" applyBorder="1" applyAlignment="1">
      <alignment horizontal="center" vertical="top" wrapText="1"/>
    </xf>
    <xf numFmtId="0" fontId="13" fillId="0" borderId="12" xfId="0" applyNumberFormat="1" applyFont="1" applyBorder="1" applyAlignment="1">
      <alignment horizontal="left" vertical="top" wrapText="1"/>
    </xf>
    <xf numFmtId="0" fontId="13" fillId="0" borderId="19" xfId="0" applyNumberFormat="1" applyFont="1" applyBorder="1" applyAlignment="1">
      <alignment horizontal="left" vertical="top" wrapText="1"/>
    </xf>
    <xf numFmtId="0" fontId="13" fillId="0" borderId="20" xfId="0" applyNumberFormat="1" applyFont="1" applyBorder="1" applyAlignment="1">
      <alignment horizontal="left" vertical="top" wrapText="1"/>
    </xf>
    <xf numFmtId="0" fontId="12" fillId="33" borderId="22" xfId="0" applyNumberFormat="1" applyFont="1" applyFill="1" applyBorder="1" applyAlignment="1">
      <alignment horizontal="left" vertical="top" wrapText="1"/>
    </xf>
    <xf numFmtId="0" fontId="12" fillId="33" borderId="19" xfId="0" applyNumberFormat="1" applyFont="1" applyFill="1" applyBorder="1" applyAlignment="1">
      <alignment horizontal="left" vertical="top" wrapText="1"/>
    </xf>
    <xf numFmtId="0" fontId="12" fillId="35" borderId="31" xfId="0" applyNumberFormat="1" applyFont="1" applyFill="1" applyBorder="1" applyAlignment="1">
      <alignment horizontal="left" vertical="top" wrapText="1"/>
    </xf>
    <xf numFmtId="0" fontId="12" fillId="35" borderId="28" xfId="0" applyNumberFormat="1" applyFont="1" applyFill="1" applyBorder="1" applyAlignment="1">
      <alignment horizontal="left" vertical="top" wrapText="1"/>
    </xf>
    <xf numFmtId="0" fontId="12" fillId="35" borderId="32" xfId="0" applyNumberFormat="1" applyFont="1" applyFill="1" applyBorder="1" applyAlignment="1">
      <alignment horizontal="left" vertical="top" wrapText="1"/>
    </xf>
    <xf numFmtId="0" fontId="12" fillId="35" borderId="12" xfId="0" applyNumberFormat="1" applyFont="1" applyFill="1" applyBorder="1" applyAlignment="1">
      <alignment horizontal="left" vertical="center" wrapText="1"/>
    </xf>
    <xf numFmtId="0" fontId="12" fillId="35" borderId="19" xfId="0" applyNumberFormat="1" applyFont="1" applyFill="1" applyBorder="1" applyAlignment="1">
      <alignment horizontal="left" vertical="center" wrapText="1"/>
    </xf>
    <xf numFmtId="0" fontId="12" fillId="35" borderId="20" xfId="0" applyNumberFormat="1" applyFont="1" applyFill="1" applyBorder="1" applyAlignment="1">
      <alignment horizontal="left" vertical="center" wrapText="1"/>
    </xf>
    <xf numFmtId="0" fontId="16" fillId="33" borderId="22" xfId="0" applyNumberFormat="1" applyFont="1" applyFill="1" applyBorder="1" applyAlignment="1">
      <alignment horizontal="left" vertical="top"/>
    </xf>
    <xf numFmtId="0" fontId="16" fillId="33" borderId="19" xfId="0" applyNumberFormat="1" applyFont="1" applyFill="1" applyBorder="1" applyAlignment="1">
      <alignment horizontal="left" vertical="top"/>
    </xf>
    <xf numFmtId="0" fontId="16" fillId="33" borderId="20" xfId="0" applyNumberFormat="1" applyFont="1" applyFill="1" applyBorder="1" applyAlignment="1">
      <alignment horizontal="left" vertical="top"/>
    </xf>
    <xf numFmtId="14" fontId="13" fillId="0" borderId="16" xfId="0" applyNumberFormat="1" applyFont="1" applyBorder="1" applyAlignment="1">
      <alignment horizontal="center" vertical="top" wrapText="1"/>
    </xf>
    <xf numFmtId="14" fontId="13" fillId="0" borderId="29" xfId="0" applyNumberFormat="1" applyFont="1" applyBorder="1" applyAlignment="1">
      <alignment horizontal="center" vertical="top" wrapText="1"/>
    </xf>
    <xf numFmtId="14" fontId="13" fillId="0" borderId="15" xfId="0" applyNumberFormat="1" applyFont="1" applyBorder="1" applyAlignment="1">
      <alignment horizontal="center" vertical="top" wrapText="1"/>
    </xf>
    <xf numFmtId="0" fontId="13" fillId="34" borderId="29" xfId="0" applyFont="1" applyFill="1" applyBorder="1" applyAlignment="1">
      <alignment horizontal="left" vertical="top" wrapText="1"/>
    </xf>
    <xf numFmtId="0" fontId="12" fillId="33" borderId="12" xfId="0" applyNumberFormat="1" applyFont="1" applyFill="1" applyBorder="1" applyAlignment="1">
      <alignment horizontal="left" vertical="top" wrapText="1"/>
    </xf>
    <xf numFmtId="0" fontId="12" fillId="33" borderId="20" xfId="0" applyNumberFormat="1" applyFont="1" applyFill="1" applyBorder="1" applyAlignment="1">
      <alignment horizontal="left" vertical="top" wrapText="1"/>
    </xf>
    <xf numFmtId="14" fontId="13" fillId="0" borderId="16" xfId="0" applyNumberFormat="1" applyFont="1" applyBorder="1" applyAlignment="1" applyProtection="1">
      <alignment horizontal="center" vertical="top" wrapText="1"/>
      <protection locked="0"/>
    </xf>
    <xf numFmtId="14" fontId="13" fillId="0" borderId="29" xfId="0" applyNumberFormat="1" applyFont="1" applyBorder="1" applyAlignment="1" applyProtection="1">
      <alignment horizontal="center" vertical="top" wrapText="1"/>
      <protection locked="0"/>
    </xf>
    <xf numFmtId="14" fontId="13" fillId="0" borderId="15" xfId="0" applyNumberFormat="1" applyFont="1" applyBorder="1" applyAlignment="1" applyProtection="1">
      <alignment horizontal="center" vertical="top" wrapText="1"/>
      <protection locked="0"/>
    </xf>
    <xf numFmtId="188" fontId="7" fillId="32" borderId="11" xfId="0" applyNumberFormat="1" applyFont="1" applyFill="1" applyBorder="1" applyAlignment="1">
      <alignment horizontal="center" vertical="center" wrapText="1"/>
    </xf>
    <xf numFmtId="189" fontId="7" fillId="32" borderId="36" xfId="0" applyNumberFormat="1" applyFont="1" applyFill="1" applyBorder="1" applyAlignment="1">
      <alignment horizontal="center" vertical="top" wrapText="1"/>
    </xf>
    <xf numFmtId="189" fontId="7" fillId="32" borderId="36" xfId="0" applyNumberFormat="1" applyFont="1" applyFill="1" applyBorder="1" applyAlignment="1">
      <alignment horizontal="center" vertical="top"/>
    </xf>
    <xf numFmtId="49" fontId="16" fillId="33" borderId="22" xfId="0" applyNumberFormat="1" applyFont="1" applyFill="1" applyBorder="1" applyAlignment="1">
      <alignment horizontal="left" vertical="top" wrapText="1"/>
    </xf>
    <xf numFmtId="49" fontId="16" fillId="33" borderId="19" xfId="0" applyNumberFormat="1" applyFont="1" applyFill="1" applyBorder="1" applyAlignment="1">
      <alignment horizontal="left" vertical="top" wrapText="1"/>
    </xf>
    <xf numFmtId="49" fontId="16" fillId="33" borderId="20" xfId="0" applyNumberFormat="1" applyFont="1" applyFill="1" applyBorder="1" applyAlignment="1">
      <alignment horizontal="left" vertical="top" wrapText="1"/>
    </xf>
    <xf numFmtId="0" fontId="16" fillId="33" borderId="22" xfId="0" applyNumberFormat="1" applyFont="1" applyFill="1" applyBorder="1" applyAlignment="1">
      <alignment horizontal="left" vertical="top" wrapText="1"/>
    </xf>
    <xf numFmtId="0" fontId="16" fillId="33" borderId="19" xfId="0" applyNumberFormat="1" applyFont="1" applyFill="1" applyBorder="1" applyAlignment="1">
      <alignment horizontal="left" vertical="top" wrapText="1"/>
    </xf>
    <xf numFmtId="0" fontId="16" fillId="33" borderId="20" xfId="0" applyNumberFormat="1" applyFont="1" applyFill="1" applyBorder="1" applyAlignment="1">
      <alignment horizontal="left" vertical="top" wrapText="1"/>
    </xf>
    <xf numFmtId="0" fontId="7" fillId="38" borderId="12" xfId="61" applyNumberFormat="1" applyFont="1" applyFill="1" applyBorder="1" applyAlignment="1">
      <alignment horizontal="center" vertical="center" wrapText="1"/>
    </xf>
    <xf numFmtId="0" fontId="7" fillId="38" borderId="19" xfId="61" applyNumberFormat="1" applyFont="1" applyFill="1" applyBorder="1" applyAlignment="1">
      <alignment horizontal="center" vertical="center" wrapText="1"/>
    </xf>
    <xf numFmtId="0" fontId="7" fillId="38" borderId="20" xfId="61" applyNumberFormat="1" applyFont="1" applyFill="1" applyBorder="1" applyAlignment="1">
      <alignment horizontal="center" vertical="center" wrapText="1"/>
    </xf>
    <xf numFmtId="188" fontId="7" fillId="32" borderId="36" xfId="0" applyNumberFormat="1" applyFont="1" applyFill="1" applyBorder="1" applyAlignment="1">
      <alignment horizontal="center" vertical="center" wrapText="1"/>
    </xf>
    <xf numFmtId="0" fontId="7" fillId="32" borderId="36" xfId="0" applyNumberFormat="1" applyFont="1" applyFill="1" applyBorder="1" applyAlignment="1">
      <alignment horizontal="center" vertical="center" wrapText="1"/>
    </xf>
    <xf numFmtId="0" fontId="7" fillId="32" borderId="11" xfId="0" applyNumberFormat="1" applyFont="1" applyFill="1" applyBorder="1" applyAlignment="1">
      <alignment horizontal="center" vertical="center" wrapText="1"/>
    </xf>
    <xf numFmtId="0" fontId="7" fillId="38" borderId="14" xfId="61" applyNumberFormat="1" applyFont="1" applyFill="1" applyBorder="1" applyAlignment="1">
      <alignment horizontal="center" vertical="center" wrapText="1"/>
    </xf>
    <xf numFmtId="3" fontId="28" fillId="38" borderId="12" xfId="61" applyNumberFormat="1" applyFont="1" applyFill="1" applyBorder="1" applyAlignment="1">
      <alignment horizontal="center" vertical="center" wrapText="1"/>
    </xf>
    <xf numFmtId="3" fontId="28" fillId="38" borderId="19" xfId="61" applyNumberFormat="1" applyFont="1" applyFill="1" applyBorder="1" applyAlignment="1">
      <alignment horizontal="center" vertical="center" wrapText="1"/>
    </xf>
    <xf numFmtId="3" fontId="28" fillId="38" borderId="20" xfId="61" applyNumberFormat="1" applyFont="1" applyFill="1" applyBorder="1" applyAlignment="1">
      <alignment horizontal="center" vertical="center" wrapText="1"/>
    </xf>
    <xf numFmtId="188" fontId="7" fillId="32" borderId="40" xfId="0" applyNumberFormat="1" applyFont="1" applyFill="1" applyBorder="1" applyAlignment="1">
      <alignment horizontal="center" vertical="top" wrapText="1"/>
    </xf>
    <xf numFmtId="188" fontId="7" fillId="32" borderId="29" xfId="0" applyNumberFormat="1" applyFont="1" applyFill="1" applyBorder="1" applyAlignment="1">
      <alignment horizontal="center" vertical="top" wrapText="1"/>
    </xf>
    <xf numFmtId="188" fontId="7" fillId="32" borderId="15" xfId="0" applyNumberFormat="1" applyFont="1" applyFill="1" applyBorder="1" applyAlignment="1">
      <alignment horizontal="center" vertical="top" wrapText="1"/>
    </xf>
    <xf numFmtId="0" fontId="16" fillId="33" borderId="33" xfId="0" applyNumberFormat="1" applyFont="1" applyFill="1" applyBorder="1" applyAlignment="1">
      <alignment horizontal="left" vertical="top" wrapText="1"/>
    </xf>
    <xf numFmtId="0" fontId="16" fillId="33" borderId="28" xfId="0" applyNumberFormat="1" applyFont="1" applyFill="1" applyBorder="1" applyAlignment="1">
      <alignment horizontal="left" vertical="top" wrapText="1"/>
    </xf>
    <xf numFmtId="0" fontId="16" fillId="33" borderId="32" xfId="0" applyNumberFormat="1" applyFont="1" applyFill="1" applyBorder="1" applyAlignment="1">
      <alignment horizontal="left" vertical="top" wrapText="1"/>
    </xf>
    <xf numFmtId="49" fontId="7" fillId="32" borderId="35"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0" fontId="21" fillId="0" borderId="11" xfId="0" applyFont="1" applyBorder="1" applyAlignment="1">
      <alignment horizontal="left"/>
    </xf>
    <xf numFmtId="0" fontId="19" fillId="0" borderId="0" xfId="0" applyFont="1" applyAlignment="1">
      <alignment horizontal="center" wrapText="1"/>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U449"/>
  <sheetViews>
    <sheetView zoomScale="60" zoomScaleNormal="60" zoomScaleSheetLayoutView="50" workbookViewId="0" topLeftCell="A436">
      <selection activeCell="B428" sqref="B428:B429"/>
    </sheetView>
  </sheetViews>
  <sheetFormatPr defaultColWidth="9.00390625" defaultRowHeight="12.75"/>
  <cols>
    <col min="1" max="1" width="9.75390625" style="9" customWidth="1"/>
    <col min="2" max="2" width="40.375" style="2" customWidth="1"/>
    <col min="3" max="3" width="6.375" style="2" customWidth="1"/>
    <col min="4" max="4" width="5.875" style="2" customWidth="1"/>
    <col min="5" max="5" width="14.125" style="2" customWidth="1"/>
    <col min="6" max="6" width="7.25390625" style="2" customWidth="1"/>
    <col min="7" max="7" width="77.00390625" style="3" customWidth="1"/>
    <col min="8" max="8" width="16.875" style="4" customWidth="1"/>
    <col min="9" max="9" width="17.625" style="5" customWidth="1"/>
    <col min="10" max="10" width="13.00390625" style="6" customWidth="1"/>
    <col min="11" max="12" width="15.00390625" style="6" customWidth="1"/>
    <col min="13" max="13" width="13.375" style="92" customWidth="1"/>
    <col min="14" max="14" width="14.125" style="92" customWidth="1"/>
    <col min="15" max="15" width="12.375" style="92" customWidth="1"/>
    <col min="16" max="16" width="5.375" style="92" customWidth="1"/>
    <col min="17" max="17" width="5.625" style="92" customWidth="1"/>
    <col min="18" max="18" width="5.00390625" style="92" customWidth="1"/>
    <col min="19" max="19" width="6.125" style="92" customWidth="1"/>
    <col min="20" max="20" width="5.75390625" style="92" customWidth="1"/>
    <col min="21" max="21" width="5.25390625" style="92" customWidth="1"/>
    <col min="22" max="16384" width="9.125" style="7" customWidth="1"/>
  </cols>
  <sheetData>
    <row r="1" spans="1:21" ht="24" customHeight="1">
      <c r="A1" s="1"/>
      <c r="K1" s="398" t="s">
        <v>7</v>
      </c>
      <c r="L1" s="398"/>
      <c r="M1" s="398"/>
      <c r="N1" s="398"/>
      <c r="O1" s="398"/>
      <c r="P1" s="398"/>
      <c r="Q1" s="398"/>
      <c r="R1" s="398"/>
      <c r="S1" s="398"/>
      <c r="T1" s="398"/>
      <c r="U1" s="398"/>
    </row>
    <row r="2" spans="1:20" ht="87" customHeight="1">
      <c r="A2" s="8"/>
      <c r="B2" s="416" t="s">
        <v>1059</v>
      </c>
      <c r="C2" s="416"/>
      <c r="D2" s="416"/>
      <c r="E2" s="416"/>
      <c r="F2" s="416"/>
      <c r="G2" s="416"/>
      <c r="H2" s="416"/>
      <c r="I2" s="416"/>
      <c r="J2" s="416"/>
      <c r="K2" s="416"/>
      <c r="L2" s="416"/>
      <c r="M2" s="416"/>
      <c r="N2" s="416"/>
      <c r="O2" s="416"/>
      <c r="P2" s="416"/>
      <c r="Q2" s="416"/>
      <c r="R2" s="416"/>
      <c r="S2" s="416"/>
      <c r="T2" s="416"/>
    </row>
    <row r="3" spans="2:6" ht="15.75" thickBot="1">
      <c r="B3" s="10"/>
      <c r="C3" s="10"/>
      <c r="D3" s="10"/>
      <c r="E3" s="10"/>
      <c r="F3" s="10"/>
    </row>
    <row r="4" spans="1:21" s="69" customFormat="1" ht="42" customHeight="1">
      <c r="A4" s="378" t="s">
        <v>47</v>
      </c>
      <c r="B4" s="380" t="s">
        <v>76</v>
      </c>
      <c r="C4" s="417" t="s">
        <v>73</v>
      </c>
      <c r="D4" s="418"/>
      <c r="E4" s="418"/>
      <c r="F4" s="418"/>
      <c r="G4" s="406" t="s">
        <v>79</v>
      </c>
      <c r="H4" s="385" t="s">
        <v>48</v>
      </c>
      <c r="I4" s="385" t="s">
        <v>77</v>
      </c>
      <c r="J4" s="400" t="s">
        <v>49</v>
      </c>
      <c r="K4" s="400"/>
      <c r="L4" s="400"/>
      <c r="M4" s="400"/>
      <c r="N4" s="400"/>
      <c r="O4" s="400"/>
      <c r="P4" s="400"/>
      <c r="Q4" s="400"/>
      <c r="R4" s="401"/>
      <c r="S4" s="401"/>
      <c r="T4" s="401"/>
      <c r="U4" s="402"/>
    </row>
    <row r="5" spans="1:21" s="69" customFormat="1" ht="51" customHeight="1">
      <c r="A5" s="379"/>
      <c r="B5" s="381"/>
      <c r="C5" s="382" t="s">
        <v>50</v>
      </c>
      <c r="D5" s="382" t="s">
        <v>51</v>
      </c>
      <c r="E5" s="382" t="s">
        <v>52</v>
      </c>
      <c r="F5" s="382" t="s">
        <v>53</v>
      </c>
      <c r="G5" s="407"/>
      <c r="H5" s="382"/>
      <c r="I5" s="382"/>
      <c r="J5" s="403"/>
      <c r="K5" s="403"/>
      <c r="L5" s="403"/>
      <c r="M5" s="403"/>
      <c r="N5" s="403"/>
      <c r="O5" s="403"/>
      <c r="P5" s="403"/>
      <c r="Q5" s="403"/>
      <c r="R5" s="404"/>
      <c r="S5" s="404"/>
      <c r="T5" s="404"/>
      <c r="U5" s="405"/>
    </row>
    <row r="6" spans="1:21" s="69" customFormat="1" ht="24" customHeight="1">
      <c r="A6" s="379"/>
      <c r="B6" s="381"/>
      <c r="C6" s="382"/>
      <c r="D6" s="382"/>
      <c r="E6" s="382"/>
      <c r="F6" s="382"/>
      <c r="G6" s="407"/>
      <c r="H6" s="382"/>
      <c r="I6" s="382"/>
      <c r="J6" s="393" t="s">
        <v>184</v>
      </c>
      <c r="K6" s="393" t="s">
        <v>185</v>
      </c>
      <c r="L6" s="393" t="s">
        <v>186</v>
      </c>
      <c r="M6" s="390" t="s">
        <v>11</v>
      </c>
      <c r="N6" s="391"/>
      <c r="O6" s="399"/>
      <c r="P6" s="390" t="s">
        <v>115</v>
      </c>
      <c r="Q6" s="391"/>
      <c r="R6" s="399"/>
      <c r="S6" s="390" t="s">
        <v>187</v>
      </c>
      <c r="T6" s="391"/>
      <c r="U6" s="392"/>
    </row>
    <row r="7" spans="1:21" s="68" customFormat="1" ht="37.5" customHeight="1">
      <c r="A7" s="379"/>
      <c r="B7" s="381"/>
      <c r="C7" s="382"/>
      <c r="D7" s="382"/>
      <c r="E7" s="382"/>
      <c r="F7" s="382"/>
      <c r="G7" s="408"/>
      <c r="H7" s="382"/>
      <c r="I7" s="382"/>
      <c r="J7" s="393"/>
      <c r="K7" s="393"/>
      <c r="L7" s="393"/>
      <c r="M7" s="101" t="s">
        <v>78</v>
      </c>
      <c r="N7" s="102" t="s">
        <v>54</v>
      </c>
      <c r="O7" s="102" t="s">
        <v>55</v>
      </c>
      <c r="P7" s="102" t="s">
        <v>78</v>
      </c>
      <c r="Q7" s="102" t="s">
        <v>54</v>
      </c>
      <c r="R7" s="102" t="s">
        <v>55</v>
      </c>
      <c r="S7" s="102" t="s">
        <v>78</v>
      </c>
      <c r="T7" s="102" t="s">
        <v>54</v>
      </c>
      <c r="U7" s="103" t="s">
        <v>55</v>
      </c>
    </row>
    <row r="8" spans="1:21" s="68" customFormat="1" ht="18.75">
      <c r="A8" s="109" t="s">
        <v>74</v>
      </c>
      <c r="B8" s="110">
        <v>2</v>
      </c>
      <c r="C8" s="111" t="s">
        <v>92</v>
      </c>
      <c r="D8" s="111" t="s">
        <v>93</v>
      </c>
      <c r="E8" s="111" t="s">
        <v>1</v>
      </c>
      <c r="F8" s="111" t="s">
        <v>2</v>
      </c>
      <c r="G8" s="111" t="s">
        <v>3</v>
      </c>
      <c r="H8" s="111" t="s">
        <v>75</v>
      </c>
      <c r="I8" s="111" t="s">
        <v>4</v>
      </c>
      <c r="J8" s="108">
        <v>10</v>
      </c>
      <c r="K8" s="108">
        <v>11</v>
      </c>
      <c r="L8" s="108">
        <v>12</v>
      </c>
      <c r="M8" s="386">
        <v>13</v>
      </c>
      <c r="N8" s="387"/>
      <c r="O8" s="389"/>
      <c r="P8" s="386">
        <v>14</v>
      </c>
      <c r="Q8" s="387"/>
      <c r="R8" s="389"/>
      <c r="S8" s="386">
        <v>15</v>
      </c>
      <c r="T8" s="387"/>
      <c r="U8" s="388"/>
    </row>
    <row r="9" spans="1:21" s="245" customFormat="1" ht="18.75">
      <c r="A9" s="383" t="s">
        <v>261</v>
      </c>
      <c r="B9" s="383"/>
      <c r="C9" s="383"/>
      <c r="D9" s="383"/>
      <c r="E9" s="383"/>
      <c r="F9" s="383"/>
      <c r="G9" s="383"/>
      <c r="H9" s="383"/>
      <c r="I9" s="384"/>
      <c r="J9" s="246">
        <f aca="true" t="shared" si="0" ref="J9:O9">J10+J104+J250+J263+J279+J382+J394</f>
        <v>305715.7</v>
      </c>
      <c r="K9" s="246">
        <f t="shared" si="0"/>
        <v>240503.90000000002</v>
      </c>
      <c r="L9" s="246">
        <f t="shared" si="0"/>
        <v>102546.90000000001</v>
      </c>
      <c r="M9" s="246">
        <f t="shared" si="0"/>
        <v>263558.6</v>
      </c>
      <c r="N9" s="246">
        <f t="shared" si="0"/>
        <v>236779.89999999997</v>
      </c>
      <c r="O9" s="246">
        <f t="shared" si="0"/>
        <v>26778.699999999997</v>
      </c>
      <c r="P9" s="244"/>
      <c r="Q9" s="244"/>
      <c r="R9" s="244"/>
      <c r="S9" s="244"/>
      <c r="T9" s="244"/>
      <c r="U9" s="244"/>
    </row>
    <row r="10" spans="1:21" s="82" customFormat="1" ht="25.5">
      <c r="A10" s="312" t="s">
        <v>183</v>
      </c>
      <c r="B10" s="312"/>
      <c r="C10" s="312"/>
      <c r="D10" s="312"/>
      <c r="E10" s="312"/>
      <c r="F10" s="312"/>
      <c r="G10" s="312"/>
      <c r="H10" s="312"/>
      <c r="I10" s="313"/>
      <c r="J10" s="147">
        <f>J11+J35+J40</f>
        <v>54600.2</v>
      </c>
      <c r="K10" s="147">
        <f>K11+K35+K40</f>
        <v>48485.899999999994</v>
      </c>
      <c r="L10" s="147">
        <f>L11+L35+L40</f>
        <v>17071.500000000004</v>
      </c>
      <c r="M10" s="147">
        <f>M11+M35+M40+M102</f>
        <v>39074.5</v>
      </c>
      <c r="N10" s="147">
        <f>N11+N35+N40+N102</f>
        <v>39074.5</v>
      </c>
      <c r="O10" s="147">
        <f>O11+O35+O40+O102</f>
        <v>0</v>
      </c>
      <c r="P10" s="147"/>
      <c r="Q10" s="147"/>
      <c r="R10" s="147"/>
      <c r="S10" s="147"/>
      <c r="T10" s="147"/>
      <c r="U10" s="147"/>
    </row>
    <row r="11" spans="1:21" s="113" customFormat="1" ht="38.25" customHeight="1">
      <c r="A11" s="112" t="s">
        <v>56</v>
      </c>
      <c r="B11" s="335" t="s">
        <v>117</v>
      </c>
      <c r="C11" s="336"/>
      <c r="D11" s="336"/>
      <c r="E11" s="336"/>
      <c r="F11" s="336"/>
      <c r="G11" s="336"/>
      <c r="H11" s="336"/>
      <c r="I11" s="337"/>
      <c r="J11" s="100">
        <f>J12+J27</f>
        <v>7830.099999999999</v>
      </c>
      <c r="K11" s="100">
        <f>K12+K27</f>
        <v>9918.3</v>
      </c>
      <c r="L11" s="100">
        <f>L12+L27</f>
        <v>4855.2</v>
      </c>
      <c r="M11" s="100">
        <f>M12+M27+M22</f>
        <v>13223</v>
      </c>
      <c r="N11" s="100">
        <f>N12+N27+N22</f>
        <v>13223</v>
      </c>
      <c r="O11" s="100">
        <f>O12+O27+O22</f>
        <v>0</v>
      </c>
      <c r="P11" s="100"/>
      <c r="Q11" s="100"/>
      <c r="R11" s="100"/>
      <c r="S11" s="100"/>
      <c r="T11" s="100"/>
      <c r="U11" s="100"/>
    </row>
    <row r="12" spans="1:21" s="114" customFormat="1" ht="27" customHeight="1">
      <c r="A12" s="347" t="s">
        <v>118</v>
      </c>
      <c r="B12" s="348"/>
      <c r="C12" s="348"/>
      <c r="D12" s="348"/>
      <c r="E12" s="348"/>
      <c r="F12" s="348"/>
      <c r="G12" s="348"/>
      <c r="H12" s="348"/>
      <c r="I12" s="349"/>
      <c r="J12" s="90">
        <f aca="true" t="shared" si="1" ref="J12:O12">J13+J17+J20</f>
        <v>7090.4</v>
      </c>
      <c r="K12" s="90">
        <f t="shared" si="1"/>
        <v>9303.699999999999</v>
      </c>
      <c r="L12" s="90">
        <f t="shared" si="1"/>
        <v>4544.8</v>
      </c>
      <c r="M12" s="90">
        <f t="shared" si="1"/>
        <v>7932</v>
      </c>
      <c r="N12" s="90">
        <f t="shared" si="1"/>
        <v>7932</v>
      </c>
      <c r="O12" s="90">
        <f t="shared" si="1"/>
        <v>0</v>
      </c>
      <c r="P12" s="90"/>
      <c r="Q12" s="90"/>
      <c r="R12" s="90"/>
      <c r="S12" s="90"/>
      <c r="T12" s="90"/>
      <c r="U12" s="105"/>
    </row>
    <row r="13" spans="1:21" ht="24" customHeight="1">
      <c r="A13" s="64" t="s">
        <v>57</v>
      </c>
      <c r="B13" s="341" t="s">
        <v>119</v>
      </c>
      <c r="C13" s="315"/>
      <c r="D13" s="315"/>
      <c r="E13" s="315"/>
      <c r="F13" s="315"/>
      <c r="G13" s="316"/>
      <c r="H13" s="156"/>
      <c r="I13" s="156"/>
      <c r="J13" s="21">
        <f aca="true" t="shared" si="2" ref="J13:O13">SUM(J14:J16)</f>
        <v>6595.3</v>
      </c>
      <c r="K13" s="94">
        <f t="shared" si="2"/>
        <v>8684.8</v>
      </c>
      <c r="L13" s="94">
        <f t="shared" si="2"/>
        <v>4276.200000000001</v>
      </c>
      <c r="M13" s="94">
        <f t="shared" si="2"/>
        <v>7333.900000000001</v>
      </c>
      <c r="N13" s="94">
        <f t="shared" si="2"/>
        <v>7333.900000000001</v>
      </c>
      <c r="O13" s="94">
        <f t="shared" si="2"/>
        <v>0</v>
      </c>
      <c r="P13" s="94"/>
      <c r="Q13" s="94"/>
      <c r="R13" s="94"/>
      <c r="S13" s="94"/>
      <c r="T13" s="94"/>
      <c r="U13" s="94"/>
    </row>
    <row r="14" spans="1:21" ht="66" customHeight="1">
      <c r="A14" s="26" t="s">
        <v>219</v>
      </c>
      <c r="B14" s="56" t="s">
        <v>37</v>
      </c>
      <c r="C14" s="29" t="s">
        <v>10</v>
      </c>
      <c r="D14" s="29" t="s">
        <v>16</v>
      </c>
      <c r="E14" s="29" t="s">
        <v>195</v>
      </c>
      <c r="F14" s="29" t="s">
        <v>26</v>
      </c>
      <c r="G14" s="369" t="s">
        <v>898</v>
      </c>
      <c r="H14" s="258">
        <v>41871</v>
      </c>
      <c r="I14" s="258">
        <v>43100</v>
      </c>
      <c r="J14" s="23">
        <v>4815.6</v>
      </c>
      <c r="K14" s="22">
        <v>2924.9</v>
      </c>
      <c r="L14" s="22">
        <v>1452.4</v>
      </c>
      <c r="M14" s="67">
        <v>6087.1</v>
      </c>
      <c r="N14" s="67">
        <v>6087.1</v>
      </c>
      <c r="O14" s="67"/>
      <c r="P14" s="67"/>
      <c r="Q14" s="67"/>
      <c r="R14" s="83"/>
      <c r="S14" s="83"/>
      <c r="T14" s="83"/>
      <c r="U14" s="95"/>
    </row>
    <row r="15" spans="1:21" ht="92.25" customHeight="1">
      <c r="A15" s="26" t="s">
        <v>220</v>
      </c>
      <c r="B15" s="56" t="s">
        <v>128</v>
      </c>
      <c r="C15" s="29" t="s">
        <v>10</v>
      </c>
      <c r="D15" s="29" t="s">
        <v>16</v>
      </c>
      <c r="E15" s="29" t="s">
        <v>196</v>
      </c>
      <c r="F15" s="29" t="s">
        <v>26</v>
      </c>
      <c r="G15" s="370"/>
      <c r="H15" s="259">
        <v>42123</v>
      </c>
      <c r="I15" s="259" t="s">
        <v>36</v>
      </c>
      <c r="J15" s="23">
        <v>1778.5</v>
      </c>
      <c r="K15" s="22">
        <v>5759.9</v>
      </c>
      <c r="L15" s="22">
        <v>2823.8</v>
      </c>
      <c r="M15" s="67">
        <v>1246.8</v>
      </c>
      <c r="N15" s="67">
        <v>1246.8</v>
      </c>
      <c r="O15" s="67"/>
      <c r="P15" s="67"/>
      <c r="Q15" s="67"/>
      <c r="R15" s="83"/>
      <c r="S15" s="83"/>
      <c r="T15" s="83"/>
      <c r="U15" s="95"/>
    </row>
    <row r="16" spans="1:21" ht="82.5" customHeight="1">
      <c r="A16" s="26" t="s">
        <v>221</v>
      </c>
      <c r="B16" s="56" t="s">
        <v>106</v>
      </c>
      <c r="C16" s="29" t="s">
        <v>10</v>
      </c>
      <c r="D16" s="29" t="s">
        <v>17</v>
      </c>
      <c r="E16" s="35" t="s">
        <v>29</v>
      </c>
      <c r="F16" s="29" t="s">
        <v>26</v>
      </c>
      <c r="G16" s="56" t="s">
        <v>41</v>
      </c>
      <c r="H16" s="56" t="s">
        <v>42</v>
      </c>
      <c r="I16" s="56" t="s">
        <v>43</v>
      </c>
      <c r="J16" s="23">
        <v>1.2</v>
      </c>
      <c r="K16" s="22"/>
      <c r="L16" s="22"/>
      <c r="M16" s="67"/>
      <c r="N16" s="67"/>
      <c r="O16" s="67"/>
      <c r="P16" s="67"/>
      <c r="Q16" s="67"/>
      <c r="R16" s="83"/>
      <c r="S16" s="83"/>
      <c r="T16" s="83"/>
      <c r="U16" s="95"/>
    </row>
    <row r="17" spans="1:21" ht="24.75" customHeight="1">
      <c r="A17" s="55" t="s">
        <v>58</v>
      </c>
      <c r="B17" s="341" t="s">
        <v>8</v>
      </c>
      <c r="C17" s="315"/>
      <c r="D17" s="315"/>
      <c r="E17" s="315"/>
      <c r="F17" s="315"/>
      <c r="G17" s="316"/>
      <c r="H17" s="270"/>
      <c r="I17" s="271"/>
      <c r="J17" s="80">
        <f aca="true" t="shared" si="3" ref="J17:O17">SUM(J18:J19)</f>
        <v>494.4</v>
      </c>
      <c r="K17" s="80">
        <f t="shared" si="3"/>
        <v>616.9</v>
      </c>
      <c r="L17" s="80">
        <f t="shared" si="3"/>
        <v>268.4</v>
      </c>
      <c r="M17" s="80">
        <f t="shared" si="3"/>
        <v>595.9</v>
      </c>
      <c r="N17" s="80">
        <f t="shared" si="3"/>
        <v>595.9</v>
      </c>
      <c r="O17" s="80">
        <f t="shared" si="3"/>
        <v>0</v>
      </c>
      <c r="P17" s="80"/>
      <c r="Q17" s="80"/>
      <c r="R17" s="80"/>
      <c r="S17" s="80"/>
      <c r="T17" s="80"/>
      <c r="U17" s="93"/>
    </row>
    <row r="18" spans="1:21" ht="105.75" customHeight="1">
      <c r="A18" s="32" t="s">
        <v>222</v>
      </c>
      <c r="B18" s="56" t="s">
        <v>37</v>
      </c>
      <c r="C18" s="29" t="s">
        <v>10</v>
      </c>
      <c r="D18" s="29" t="s">
        <v>16</v>
      </c>
      <c r="E18" s="29" t="s">
        <v>195</v>
      </c>
      <c r="F18" s="29" t="s">
        <v>27</v>
      </c>
      <c r="G18" s="60" t="s">
        <v>133</v>
      </c>
      <c r="H18" s="155">
        <v>41871</v>
      </c>
      <c r="I18" s="155">
        <v>43100</v>
      </c>
      <c r="J18" s="23">
        <v>451.5</v>
      </c>
      <c r="K18" s="67">
        <v>616.9</v>
      </c>
      <c r="L18" s="67">
        <v>268.4</v>
      </c>
      <c r="M18" s="67">
        <v>595.9</v>
      </c>
      <c r="N18" s="67">
        <v>595.9</v>
      </c>
      <c r="O18" s="67"/>
      <c r="P18" s="67"/>
      <c r="Q18" s="67"/>
      <c r="R18" s="83"/>
      <c r="S18" s="83"/>
      <c r="T18" s="83"/>
      <c r="U18" s="95"/>
    </row>
    <row r="19" spans="1:21" ht="78.75" customHeight="1">
      <c r="A19" s="32" t="s">
        <v>223</v>
      </c>
      <c r="B19" s="56" t="s">
        <v>40</v>
      </c>
      <c r="C19" s="29" t="s">
        <v>10</v>
      </c>
      <c r="D19" s="29" t="s">
        <v>17</v>
      </c>
      <c r="E19" s="29" t="s">
        <v>29</v>
      </c>
      <c r="F19" s="29" t="s">
        <v>27</v>
      </c>
      <c r="G19" s="56" t="s">
        <v>41</v>
      </c>
      <c r="H19" s="56" t="s">
        <v>42</v>
      </c>
      <c r="I19" s="56" t="s">
        <v>43</v>
      </c>
      <c r="J19" s="23">
        <v>42.9</v>
      </c>
      <c r="K19" s="67"/>
      <c r="L19" s="67"/>
      <c r="M19" s="67"/>
      <c r="N19" s="67"/>
      <c r="O19" s="67"/>
      <c r="P19" s="67"/>
      <c r="Q19" s="67"/>
      <c r="R19" s="83"/>
      <c r="S19" s="83"/>
      <c r="T19" s="83"/>
      <c r="U19" s="95"/>
    </row>
    <row r="20" spans="1:21" ht="21" customHeight="1">
      <c r="A20" s="55" t="s">
        <v>68</v>
      </c>
      <c r="B20" s="61" t="s">
        <v>80</v>
      </c>
      <c r="C20" s="29"/>
      <c r="D20" s="29"/>
      <c r="E20" s="29"/>
      <c r="F20" s="29"/>
      <c r="G20" s="33"/>
      <c r="H20" s="270"/>
      <c r="I20" s="271"/>
      <c r="J20" s="80">
        <f aca="true" t="shared" si="4" ref="J20:O20">SUM(J21:J21)</f>
        <v>0.7</v>
      </c>
      <c r="K20" s="80">
        <f t="shared" si="4"/>
        <v>2</v>
      </c>
      <c r="L20" s="80">
        <f t="shared" si="4"/>
        <v>0.2</v>
      </c>
      <c r="M20" s="80">
        <f t="shared" si="4"/>
        <v>2.2</v>
      </c>
      <c r="N20" s="80">
        <f t="shared" si="4"/>
        <v>2.2</v>
      </c>
      <c r="O20" s="80">
        <f t="shared" si="4"/>
        <v>0</v>
      </c>
      <c r="P20" s="80"/>
      <c r="Q20" s="80"/>
      <c r="R20" s="80"/>
      <c r="S20" s="80"/>
      <c r="T20" s="80"/>
      <c r="U20" s="93"/>
    </row>
    <row r="21" spans="1:21" ht="114" customHeight="1">
      <c r="A21" s="32" t="s">
        <v>224</v>
      </c>
      <c r="B21" s="56" t="s">
        <v>39</v>
      </c>
      <c r="C21" s="29" t="s">
        <v>10</v>
      </c>
      <c r="D21" s="29" t="s">
        <v>16</v>
      </c>
      <c r="E21" s="29" t="s">
        <v>132</v>
      </c>
      <c r="F21" s="29" t="s">
        <v>24</v>
      </c>
      <c r="G21" s="60" t="s">
        <v>133</v>
      </c>
      <c r="H21" s="155">
        <v>41871</v>
      </c>
      <c r="I21" s="155">
        <v>43100</v>
      </c>
      <c r="J21" s="23">
        <v>0.7</v>
      </c>
      <c r="K21" s="22">
        <v>2</v>
      </c>
      <c r="L21" s="22">
        <v>0.2</v>
      </c>
      <c r="M21" s="67">
        <v>2.2</v>
      </c>
      <c r="N21" s="67">
        <v>2.2</v>
      </c>
      <c r="O21" s="67"/>
      <c r="P21" s="67"/>
      <c r="Q21" s="67"/>
      <c r="R21" s="83"/>
      <c r="S21" s="83"/>
      <c r="T21" s="83"/>
      <c r="U21" s="95"/>
    </row>
    <row r="22" spans="1:21" ht="42" customHeight="1">
      <c r="A22" s="409" t="s">
        <v>205</v>
      </c>
      <c r="B22" s="410"/>
      <c r="C22" s="410"/>
      <c r="D22" s="410"/>
      <c r="E22" s="410"/>
      <c r="F22" s="410"/>
      <c r="G22" s="410"/>
      <c r="H22" s="410"/>
      <c r="I22" s="411"/>
      <c r="J22" s="139"/>
      <c r="K22" s="139"/>
      <c r="L22" s="139"/>
      <c r="M22" s="139">
        <f>M23+M24+M25+M26</f>
        <v>4590.099999999999</v>
      </c>
      <c r="N22" s="139">
        <f>N23+N24+N25+N26</f>
        <v>4590.099999999999</v>
      </c>
      <c r="O22" s="139">
        <f>O23+O24+O25+O26</f>
        <v>0</v>
      </c>
      <c r="P22" s="139"/>
      <c r="Q22" s="139"/>
      <c r="R22" s="140"/>
      <c r="S22" s="140"/>
      <c r="T22" s="140"/>
      <c r="U22" s="141"/>
    </row>
    <row r="23" spans="1:21" ht="27" customHeight="1">
      <c r="A23" s="413" t="s">
        <v>225</v>
      </c>
      <c r="B23" s="412" t="s">
        <v>206</v>
      </c>
      <c r="C23" s="29" t="s">
        <v>10</v>
      </c>
      <c r="D23" s="29" t="s">
        <v>17</v>
      </c>
      <c r="E23" s="29" t="s">
        <v>207</v>
      </c>
      <c r="F23" s="29" t="s">
        <v>26</v>
      </c>
      <c r="G23" s="369" t="s">
        <v>899</v>
      </c>
      <c r="H23" s="258">
        <v>41871</v>
      </c>
      <c r="I23" s="258">
        <v>43100</v>
      </c>
      <c r="J23" s="23"/>
      <c r="K23" s="22"/>
      <c r="L23" s="22"/>
      <c r="M23" s="67">
        <v>3630.5</v>
      </c>
      <c r="N23" s="67">
        <v>3630.5</v>
      </c>
      <c r="O23" s="67"/>
      <c r="P23" s="67"/>
      <c r="Q23" s="67"/>
      <c r="R23" s="83"/>
      <c r="S23" s="83"/>
      <c r="T23" s="83"/>
      <c r="U23" s="95"/>
    </row>
    <row r="24" spans="1:21" ht="27" customHeight="1">
      <c r="A24" s="414"/>
      <c r="B24" s="412"/>
      <c r="C24" s="29" t="s">
        <v>10</v>
      </c>
      <c r="D24" s="29" t="s">
        <v>17</v>
      </c>
      <c r="E24" s="29" t="s">
        <v>207</v>
      </c>
      <c r="F24" s="29" t="s">
        <v>27</v>
      </c>
      <c r="G24" s="374"/>
      <c r="H24" s="260"/>
      <c r="I24" s="260"/>
      <c r="J24" s="23"/>
      <c r="K24" s="22"/>
      <c r="L24" s="22"/>
      <c r="M24" s="67">
        <v>143</v>
      </c>
      <c r="N24" s="67">
        <v>143</v>
      </c>
      <c r="O24" s="67"/>
      <c r="P24" s="67"/>
      <c r="Q24" s="67"/>
      <c r="R24" s="83"/>
      <c r="S24" s="83"/>
      <c r="T24" s="83"/>
      <c r="U24" s="95"/>
    </row>
    <row r="25" spans="1:21" ht="30" customHeight="1">
      <c r="A25" s="415"/>
      <c r="B25" s="412"/>
      <c r="C25" s="29" t="s">
        <v>10</v>
      </c>
      <c r="D25" s="29" t="s">
        <v>17</v>
      </c>
      <c r="E25" s="29" t="s">
        <v>207</v>
      </c>
      <c r="F25" s="29" t="s">
        <v>24</v>
      </c>
      <c r="G25" s="374"/>
      <c r="H25" s="260"/>
      <c r="I25" s="260"/>
      <c r="J25" s="23"/>
      <c r="K25" s="22"/>
      <c r="L25" s="22"/>
      <c r="M25" s="67">
        <v>0.7</v>
      </c>
      <c r="N25" s="67">
        <v>0.7</v>
      </c>
      <c r="O25" s="67"/>
      <c r="P25" s="67"/>
      <c r="Q25" s="67"/>
      <c r="R25" s="83"/>
      <c r="S25" s="83"/>
      <c r="T25" s="83"/>
      <c r="U25" s="95"/>
    </row>
    <row r="26" spans="1:21" ht="71.25" customHeight="1">
      <c r="A26" s="142" t="s">
        <v>226</v>
      </c>
      <c r="B26" s="56" t="s">
        <v>128</v>
      </c>
      <c r="C26" s="29" t="s">
        <v>10</v>
      </c>
      <c r="D26" s="29" t="s">
        <v>17</v>
      </c>
      <c r="E26" s="29" t="s">
        <v>208</v>
      </c>
      <c r="F26" s="29" t="s">
        <v>26</v>
      </c>
      <c r="G26" s="370"/>
      <c r="H26" s="259">
        <v>42123</v>
      </c>
      <c r="I26" s="259" t="s">
        <v>916</v>
      </c>
      <c r="J26" s="23"/>
      <c r="K26" s="22"/>
      <c r="L26" s="22"/>
      <c r="M26" s="67">
        <v>815.9</v>
      </c>
      <c r="N26" s="67">
        <v>815.9</v>
      </c>
      <c r="O26" s="67"/>
      <c r="P26" s="67"/>
      <c r="Q26" s="67"/>
      <c r="R26" s="83"/>
      <c r="S26" s="83"/>
      <c r="T26" s="83"/>
      <c r="U26" s="95"/>
    </row>
    <row r="27" spans="1:21" s="114" customFormat="1" ht="56.25" customHeight="1">
      <c r="A27" s="319" t="s">
        <v>120</v>
      </c>
      <c r="B27" s="320"/>
      <c r="C27" s="320"/>
      <c r="D27" s="320"/>
      <c r="E27" s="320"/>
      <c r="F27" s="320"/>
      <c r="G27" s="320"/>
      <c r="H27" s="320"/>
      <c r="I27" s="321"/>
      <c r="J27" s="91">
        <f aca="true" t="shared" si="5" ref="J27:O27">J28</f>
        <v>739.7</v>
      </c>
      <c r="K27" s="91">
        <f t="shared" si="5"/>
        <v>614.6</v>
      </c>
      <c r="L27" s="91">
        <f t="shared" si="5"/>
        <v>310.4</v>
      </c>
      <c r="M27" s="91">
        <f t="shared" si="5"/>
        <v>700.9</v>
      </c>
      <c r="N27" s="91">
        <f t="shared" si="5"/>
        <v>700.9</v>
      </c>
      <c r="O27" s="91">
        <f t="shared" si="5"/>
        <v>0</v>
      </c>
      <c r="P27" s="91"/>
      <c r="Q27" s="91"/>
      <c r="R27" s="91"/>
      <c r="S27" s="91"/>
      <c r="T27" s="91"/>
      <c r="U27" s="106"/>
    </row>
    <row r="28" spans="1:21" ht="21.75" customHeight="1">
      <c r="A28" s="32" t="s">
        <v>59</v>
      </c>
      <c r="B28" s="421" t="s">
        <v>9</v>
      </c>
      <c r="C28" s="422"/>
      <c r="D28" s="422"/>
      <c r="E28" s="422"/>
      <c r="F28" s="422"/>
      <c r="G28" s="423"/>
      <c r="H28" s="33"/>
      <c r="I28" s="34"/>
      <c r="J28" s="80">
        <f>SUM(J29:J33)</f>
        <v>739.7</v>
      </c>
      <c r="K28" s="80">
        <f>SUM(K29:K33)</f>
        <v>614.6</v>
      </c>
      <c r="L28" s="80">
        <f>SUM(L29:L33)</f>
        <v>310.4</v>
      </c>
      <c r="M28" s="80">
        <f>SUM(M29:M34)</f>
        <v>700.9</v>
      </c>
      <c r="N28" s="80">
        <f>SUM(N29:N34)</f>
        <v>700.9</v>
      </c>
      <c r="O28" s="80">
        <f>SUM(O29:O34)</f>
        <v>0</v>
      </c>
      <c r="P28" s="80"/>
      <c r="Q28" s="80"/>
      <c r="R28" s="80"/>
      <c r="S28" s="80"/>
      <c r="T28" s="80"/>
      <c r="U28" s="80"/>
    </row>
    <row r="29" spans="1:21" ht="103.5" customHeight="1">
      <c r="A29" s="32" t="s">
        <v>227</v>
      </c>
      <c r="B29" s="56" t="s">
        <v>140</v>
      </c>
      <c r="C29" s="29" t="s">
        <v>10</v>
      </c>
      <c r="D29" s="29" t="s">
        <v>17</v>
      </c>
      <c r="E29" s="29" t="s">
        <v>197</v>
      </c>
      <c r="F29" s="29" t="s">
        <v>27</v>
      </c>
      <c r="G29" s="60" t="s">
        <v>139</v>
      </c>
      <c r="H29" s="49">
        <v>41871</v>
      </c>
      <c r="I29" s="49">
        <v>43100</v>
      </c>
      <c r="J29" s="23">
        <v>552.5</v>
      </c>
      <c r="K29" s="67">
        <v>614.6</v>
      </c>
      <c r="L29" s="67">
        <v>310.4</v>
      </c>
      <c r="M29" s="67">
        <v>699</v>
      </c>
      <c r="N29" s="67">
        <v>699</v>
      </c>
      <c r="O29" s="67"/>
      <c r="P29" s="67"/>
      <c r="Q29" s="67"/>
      <c r="R29" s="83"/>
      <c r="S29" s="83"/>
      <c r="T29" s="67"/>
      <c r="U29" s="84"/>
    </row>
    <row r="30" spans="1:21" ht="82.5" customHeight="1">
      <c r="A30" s="32" t="s">
        <v>228</v>
      </c>
      <c r="B30" s="56" t="s">
        <v>40</v>
      </c>
      <c r="C30" s="29" t="s">
        <v>10</v>
      </c>
      <c r="D30" s="29" t="s">
        <v>17</v>
      </c>
      <c r="E30" s="29" t="s">
        <v>29</v>
      </c>
      <c r="F30" s="29" t="s">
        <v>27</v>
      </c>
      <c r="G30" s="56" t="s">
        <v>41</v>
      </c>
      <c r="H30" s="57" t="s">
        <v>42</v>
      </c>
      <c r="I30" s="57" t="s">
        <v>43</v>
      </c>
      <c r="J30" s="22">
        <v>30</v>
      </c>
      <c r="K30" s="22"/>
      <c r="L30" s="22"/>
      <c r="M30" s="67"/>
      <c r="N30" s="67"/>
      <c r="O30" s="67"/>
      <c r="P30" s="67"/>
      <c r="Q30" s="67"/>
      <c r="R30" s="83"/>
      <c r="S30" s="83"/>
      <c r="T30" s="67"/>
      <c r="U30" s="84"/>
    </row>
    <row r="31" spans="1:21" ht="146.25" customHeight="1">
      <c r="A31" s="32" t="s">
        <v>229</v>
      </c>
      <c r="B31" s="56" t="s">
        <v>198</v>
      </c>
      <c r="C31" s="29" t="s">
        <v>10</v>
      </c>
      <c r="D31" s="29" t="s">
        <v>17</v>
      </c>
      <c r="E31" s="29" t="s">
        <v>199</v>
      </c>
      <c r="F31" s="29" t="s">
        <v>27</v>
      </c>
      <c r="G31" s="57" t="s">
        <v>212</v>
      </c>
      <c r="H31" s="57" t="s">
        <v>213</v>
      </c>
      <c r="I31" s="57" t="s">
        <v>214</v>
      </c>
      <c r="J31" s="22"/>
      <c r="K31" s="22"/>
      <c r="L31" s="22"/>
      <c r="M31" s="67"/>
      <c r="N31" s="67"/>
      <c r="O31" s="67"/>
      <c r="P31" s="67"/>
      <c r="Q31" s="67"/>
      <c r="R31" s="83"/>
      <c r="S31" s="83"/>
      <c r="T31" s="67"/>
      <c r="U31" s="84"/>
    </row>
    <row r="32" spans="1:21" ht="96.75" customHeight="1">
      <c r="A32" s="32" t="s">
        <v>230</v>
      </c>
      <c r="B32" s="56" t="s">
        <v>189</v>
      </c>
      <c r="C32" s="29" t="s">
        <v>15</v>
      </c>
      <c r="D32" s="29" t="s">
        <v>19</v>
      </c>
      <c r="E32" s="29" t="s">
        <v>190</v>
      </c>
      <c r="F32" s="29" t="s">
        <v>27</v>
      </c>
      <c r="G32" s="143" t="s">
        <v>191</v>
      </c>
      <c r="H32" s="56" t="s">
        <v>192</v>
      </c>
      <c r="I32" s="57" t="s">
        <v>36</v>
      </c>
      <c r="J32" s="23">
        <v>154.5</v>
      </c>
      <c r="K32" s="22"/>
      <c r="L32" s="22"/>
      <c r="M32" s="67"/>
      <c r="N32" s="67"/>
      <c r="O32" s="67"/>
      <c r="P32" s="67"/>
      <c r="Q32" s="67"/>
      <c r="R32" s="83"/>
      <c r="S32" s="83"/>
      <c r="T32" s="67"/>
      <c r="U32" s="84"/>
    </row>
    <row r="33" spans="1:21" ht="90" customHeight="1">
      <c r="A33" s="32" t="s">
        <v>231</v>
      </c>
      <c r="B33" s="27" t="s">
        <v>44</v>
      </c>
      <c r="C33" s="29" t="s">
        <v>5</v>
      </c>
      <c r="D33" s="29" t="s">
        <v>16</v>
      </c>
      <c r="E33" s="29" t="s">
        <v>158</v>
      </c>
      <c r="F33" s="29" t="s">
        <v>27</v>
      </c>
      <c r="G33" s="58" t="s">
        <v>111</v>
      </c>
      <c r="H33" s="65">
        <v>41640</v>
      </c>
      <c r="I33" s="63">
        <v>42735</v>
      </c>
      <c r="J33" s="23">
        <v>2.7</v>
      </c>
      <c r="K33" s="22"/>
      <c r="L33" s="22"/>
      <c r="M33" s="67"/>
      <c r="N33" s="67"/>
      <c r="O33" s="67"/>
      <c r="P33" s="67"/>
      <c r="Q33" s="67"/>
      <c r="R33" s="67"/>
      <c r="S33" s="67"/>
      <c r="T33" s="67"/>
      <c r="U33" s="84"/>
    </row>
    <row r="34" spans="1:21" ht="90" customHeight="1">
      <c r="A34" s="142" t="s">
        <v>369</v>
      </c>
      <c r="B34" s="27" t="s">
        <v>1001</v>
      </c>
      <c r="C34" s="29" t="s">
        <v>10</v>
      </c>
      <c r="D34" s="29" t="s">
        <v>17</v>
      </c>
      <c r="E34" s="29" t="s">
        <v>840</v>
      </c>
      <c r="F34" s="29" t="s">
        <v>27</v>
      </c>
      <c r="G34" s="287" t="s">
        <v>837</v>
      </c>
      <c r="H34" s="287" t="s">
        <v>838</v>
      </c>
      <c r="I34" s="138" t="s">
        <v>346</v>
      </c>
      <c r="J34" s="23"/>
      <c r="K34" s="22"/>
      <c r="L34" s="22"/>
      <c r="M34" s="67">
        <v>1.9</v>
      </c>
      <c r="N34" s="67">
        <v>1.9</v>
      </c>
      <c r="O34" s="67"/>
      <c r="P34" s="67"/>
      <c r="Q34" s="67"/>
      <c r="R34" s="67"/>
      <c r="S34" s="67"/>
      <c r="T34" s="67"/>
      <c r="U34" s="84"/>
    </row>
    <row r="35" spans="1:21" s="113" customFormat="1" ht="21" customHeight="1">
      <c r="A35" s="128" t="s">
        <v>61</v>
      </c>
      <c r="B35" s="338" t="s">
        <v>62</v>
      </c>
      <c r="C35" s="339"/>
      <c r="D35" s="339"/>
      <c r="E35" s="339"/>
      <c r="F35" s="339"/>
      <c r="G35" s="339"/>
      <c r="H35" s="339"/>
      <c r="I35" s="340"/>
      <c r="J35" s="104">
        <f aca="true" t="shared" si="6" ref="J35:O35">J36</f>
        <v>74.7</v>
      </c>
      <c r="K35" s="104">
        <f t="shared" si="6"/>
        <v>70</v>
      </c>
      <c r="L35" s="104">
        <f t="shared" si="6"/>
        <v>25.5</v>
      </c>
      <c r="M35" s="104">
        <f t="shared" si="6"/>
        <v>61.5</v>
      </c>
      <c r="N35" s="104">
        <f t="shared" si="6"/>
        <v>61.5</v>
      </c>
      <c r="O35" s="104">
        <f t="shared" si="6"/>
        <v>0</v>
      </c>
      <c r="P35" s="104"/>
      <c r="Q35" s="104"/>
      <c r="R35" s="104"/>
      <c r="S35" s="104"/>
      <c r="T35" s="104"/>
      <c r="U35" s="107"/>
    </row>
    <row r="36" spans="1:21" s="114" customFormat="1" ht="32.25" customHeight="1">
      <c r="A36" s="116" t="s">
        <v>64</v>
      </c>
      <c r="B36" s="344" t="s">
        <v>0</v>
      </c>
      <c r="C36" s="320"/>
      <c r="D36" s="320"/>
      <c r="E36" s="320"/>
      <c r="F36" s="320"/>
      <c r="G36" s="321"/>
      <c r="H36" s="120"/>
      <c r="I36" s="121"/>
      <c r="J36" s="90">
        <f aca="true" t="shared" si="7" ref="J36:O36">SUM(J37:J39)</f>
        <v>74.7</v>
      </c>
      <c r="K36" s="90">
        <f t="shared" si="7"/>
        <v>70</v>
      </c>
      <c r="L36" s="90">
        <f t="shared" si="7"/>
        <v>25.5</v>
      </c>
      <c r="M36" s="90">
        <f t="shared" si="7"/>
        <v>61.5</v>
      </c>
      <c r="N36" s="90">
        <f t="shared" si="7"/>
        <v>61.5</v>
      </c>
      <c r="O36" s="90">
        <f t="shared" si="7"/>
        <v>0</v>
      </c>
      <c r="P36" s="90"/>
      <c r="Q36" s="90"/>
      <c r="R36" s="90"/>
      <c r="S36" s="90"/>
      <c r="T36" s="90"/>
      <c r="U36" s="90"/>
    </row>
    <row r="37" spans="1:21" s="12" customFormat="1" ht="75" customHeight="1">
      <c r="A37" s="66" t="s">
        <v>225</v>
      </c>
      <c r="B37" s="27" t="s">
        <v>142</v>
      </c>
      <c r="C37" s="35" t="s">
        <v>5</v>
      </c>
      <c r="D37" s="35" t="s">
        <v>14</v>
      </c>
      <c r="E37" s="35" t="s">
        <v>200</v>
      </c>
      <c r="F37" s="35" t="s">
        <v>32</v>
      </c>
      <c r="G37" s="394" t="s">
        <v>216</v>
      </c>
      <c r="H37" s="396">
        <v>41638</v>
      </c>
      <c r="I37" s="375">
        <v>42735</v>
      </c>
      <c r="J37" s="23">
        <v>54.6</v>
      </c>
      <c r="K37" s="23">
        <v>60</v>
      </c>
      <c r="L37" s="23">
        <v>22.5</v>
      </c>
      <c r="M37" s="67">
        <v>55</v>
      </c>
      <c r="N37" s="67">
        <v>55</v>
      </c>
      <c r="O37" s="67"/>
      <c r="P37" s="67"/>
      <c r="Q37" s="67"/>
      <c r="R37" s="83"/>
      <c r="S37" s="83"/>
      <c r="T37" s="83"/>
      <c r="U37" s="95"/>
    </row>
    <row r="38" spans="1:21" s="12" customFormat="1" ht="53.25" customHeight="1">
      <c r="A38" s="66" t="s">
        <v>226</v>
      </c>
      <c r="B38" s="27" t="s">
        <v>143</v>
      </c>
      <c r="C38" s="35" t="s">
        <v>5</v>
      </c>
      <c r="D38" s="35" t="s">
        <v>14</v>
      </c>
      <c r="E38" s="35" t="s">
        <v>159</v>
      </c>
      <c r="F38" s="35" t="s">
        <v>32</v>
      </c>
      <c r="G38" s="395"/>
      <c r="H38" s="397"/>
      <c r="I38" s="377"/>
      <c r="J38" s="23">
        <v>17.1</v>
      </c>
      <c r="K38" s="23">
        <v>10</v>
      </c>
      <c r="L38" s="23">
        <v>3</v>
      </c>
      <c r="M38" s="67">
        <v>6.5</v>
      </c>
      <c r="N38" s="67">
        <v>6.5</v>
      </c>
      <c r="O38" s="67"/>
      <c r="P38" s="67"/>
      <c r="Q38" s="67"/>
      <c r="R38" s="83"/>
      <c r="S38" s="83"/>
      <c r="T38" s="83"/>
      <c r="U38" s="95"/>
    </row>
    <row r="39" spans="1:21" s="12" customFormat="1" ht="61.5" customHeight="1">
      <c r="A39" s="66" t="s">
        <v>232</v>
      </c>
      <c r="B39" s="54" t="s">
        <v>125</v>
      </c>
      <c r="C39" s="35" t="s">
        <v>5</v>
      </c>
      <c r="D39" s="35" t="s">
        <v>16</v>
      </c>
      <c r="E39" s="35" t="s">
        <v>188</v>
      </c>
      <c r="F39" s="35" t="s">
        <v>32</v>
      </c>
      <c r="G39" s="56" t="s">
        <v>45</v>
      </c>
      <c r="H39" s="63" t="s">
        <v>46</v>
      </c>
      <c r="I39" s="63" t="s">
        <v>81</v>
      </c>
      <c r="J39" s="23">
        <v>3</v>
      </c>
      <c r="K39" s="23"/>
      <c r="L39" s="23"/>
      <c r="M39" s="67"/>
      <c r="N39" s="67"/>
      <c r="O39" s="67"/>
      <c r="P39" s="67"/>
      <c r="Q39" s="67"/>
      <c r="R39" s="83"/>
      <c r="S39" s="83"/>
      <c r="T39" s="83"/>
      <c r="U39" s="95"/>
    </row>
    <row r="40" spans="1:21" s="113" customFormat="1" ht="21" customHeight="1">
      <c r="A40" s="128" t="s">
        <v>65</v>
      </c>
      <c r="B40" s="338" t="s">
        <v>66</v>
      </c>
      <c r="C40" s="339"/>
      <c r="D40" s="339"/>
      <c r="E40" s="339"/>
      <c r="F40" s="339"/>
      <c r="G40" s="339"/>
      <c r="H40" s="339"/>
      <c r="I40" s="340"/>
      <c r="J40" s="104">
        <f aca="true" t="shared" si="8" ref="J40:O40">J41+J43</f>
        <v>46695.4</v>
      </c>
      <c r="K40" s="104">
        <f t="shared" si="8"/>
        <v>38497.6</v>
      </c>
      <c r="L40" s="104">
        <f t="shared" si="8"/>
        <v>12190.800000000003</v>
      </c>
      <c r="M40" s="104">
        <f t="shared" si="8"/>
        <v>25786.6</v>
      </c>
      <c r="N40" s="104">
        <f t="shared" si="8"/>
        <v>25786.6</v>
      </c>
      <c r="O40" s="104">
        <f t="shared" si="8"/>
        <v>0</v>
      </c>
      <c r="P40" s="104"/>
      <c r="Q40" s="104"/>
      <c r="R40" s="104"/>
      <c r="S40" s="104"/>
      <c r="T40" s="104"/>
      <c r="U40" s="104"/>
    </row>
    <row r="41" spans="1:21" s="122" customFormat="1" ht="15.75">
      <c r="A41" s="123" t="s">
        <v>63</v>
      </c>
      <c r="B41" s="124" t="s">
        <v>67</v>
      </c>
      <c r="C41" s="124"/>
      <c r="D41" s="124"/>
      <c r="E41" s="124"/>
      <c r="F41" s="124"/>
      <c r="G41" s="125"/>
      <c r="H41" s="126"/>
      <c r="I41" s="127"/>
      <c r="J41" s="90">
        <f aca="true" t="shared" si="9" ref="J41:O41">J42</f>
        <v>4198</v>
      </c>
      <c r="K41" s="90">
        <f t="shared" si="9"/>
        <v>4638.5</v>
      </c>
      <c r="L41" s="90">
        <f t="shared" si="9"/>
        <v>1200.7</v>
      </c>
      <c r="M41" s="90">
        <f t="shared" si="9"/>
        <v>1169.6</v>
      </c>
      <c r="N41" s="90">
        <f t="shared" si="9"/>
        <v>1169.6</v>
      </c>
      <c r="O41" s="90">
        <f t="shared" si="9"/>
        <v>0</v>
      </c>
      <c r="P41" s="90"/>
      <c r="Q41" s="90"/>
      <c r="R41" s="90"/>
      <c r="S41" s="90"/>
      <c r="T41" s="90"/>
      <c r="U41" s="90"/>
    </row>
    <row r="42" spans="1:21" ht="116.25" customHeight="1">
      <c r="A42" s="26" t="s">
        <v>233</v>
      </c>
      <c r="B42" s="27" t="s">
        <v>123</v>
      </c>
      <c r="C42" s="29" t="s">
        <v>22</v>
      </c>
      <c r="D42" s="29" t="s">
        <v>10</v>
      </c>
      <c r="E42" s="29" t="s">
        <v>215</v>
      </c>
      <c r="F42" s="29" t="s">
        <v>28</v>
      </c>
      <c r="G42" s="60" t="s">
        <v>144</v>
      </c>
      <c r="H42" s="49">
        <v>41871</v>
      </c>
      <c r="I42" s="49">
        <v>43100</v>
      </c>
      <c r="J42" s="22">
        <v>4198</v>
      </c>
      <c r="K42" s="22">
        <v>4638.5</v>
      </c>
      <c r="L42" s="22">
        <v>1200.7</v>
      </c>
      <c r="M42" s="67">
        <v>1169.6</v>
      </c>
      <c r="N42" s="67">
        <v>1169.6</v>
      </c>
      <c r="O42" s="67"/>
      <c r="P42" s="96"/>
      <c r="Q42" s="96"/>
      <c r="R42" s="97"/>
      <c r="S42" s="97"/>
      <c r="T42" s="97"/>
      <c r="U42" s="98"/>
    </row>
    <row r="43" spans="1:21" s="122" customFormat="1" ht="40.5" customHeight="1">
      <c r="A43" s="123" t="s">
        <v>71</v>
      </c>
      <c r="B43" s="117" t="s">
        <v>72</v>
      </c>
      <c r="C43" s="117"/>
      <c r="D43" s="117"/>
      <c r="E43" s="117"/>
      <c r="F43" s="118"/>
      <c r="G43" s="125"/>
      <c r="H43" s="126"/>
      <c r="I43" s="126"/>
      <c r="J43" s="90">
        <f aca="true" t="shared" si="10" ref="J43:O43">SUM(J44:J101)</f>
        <v>42497.4</v>
      </c>
      <c r="K43" s="90">
        <f t="shared" si="10"/>
        <v>33859.1</v>
      </c>
      <c r="L43" s="90">
        <f t="shared" si="10"/>
        <v>10990.100000000002</v>
      </c>
      <c r="M43" s="90">
        <f t="shared" si="10"/>
        <v>24617</v>
      </c>
      <c r="N43" s="90">
        <f t="shared" si="10"/>
        <v>24617</v>
      </c>
      <c r="O43" s="90">
        <f t="shared" si="10"/>
        <v>0</v>
      </c>
      <c r="P43" s="90"/>
      <c r="Q43" s="90"/>
      <c r="R43" s="90"/>
      <c r="S43" s="90"/>
      <c r="T43" s="90"/>
      <c r="U43" s="105"/>
    </row>
    <row r="44" spans="1:21" ht="86.25" customHeight="1">
      <c r="A44" s="32" t="s">
        <v>234</v>
      </c>
      <c r="B44" s="56" t="s">
        <v>204</v>
      </c>
      <c r="C44" s="29" t="s">
        <v>22</v>
      </c>
      <c r="D44" s="29" t="s">
        <v>14</v>
      </c>
      <c r="E44" s="29" t="s">
        <v>201</v>
      </c>
      <c r="F44" s="29" t="s">
        <v>28</v>
      </c>
      <c r="G44" s="369" t="s">
        <v>961</v>
      </c>
      <c r="H44" s="375" t="s">
        <v>962</v>
      </c>
      <c r="I44" s="375" t="s">
        <v>963</v>
      </c>
      <c r="J44" s="23">
        <v>7270.4</v>
      </c>
      <c r="K44" s="22">
        <v>10300</v>
      </c>
      <c r="L44" s="22">
        <v>4635</v>
      </c>
      <c r="M44" s="67">
        <v>8698.1</v>
      </c>
      <c r="N44" s="67">
        <v>8698.1</v>
      </c>
      <c r="O44" s="96"/>
      <c r="P44" s="96"/>
      <c r="Q44" s="96"/>
      <c r="R44" s="97"/>
      <c r="S44" s="97"/>
      <c r="T44" s="97"/>
      <c r="U44" s="99"/>
    </row>
    <row r="45" spans="1:21" ht="66.75" customHeight="1">
      <c r="A45" s="32" t="s">
        <v>94</v>
      </c>
      <c r="B45" s="57" t="s">
        <v>203</v>
      </c>
      <c r="C45" s="29" t="s">
        <v>6</v>
      </c>
      <c r="D45" s="29" t="s">
        <v>12</v>
      </c>
      <c r="E45" s="136" t="s">
        <v>202</v>
      </c>
      <c r="F45" s="136" t="s">
        <v>28</v>
      </c>
      <c r="G45" s="374"/>
      <c r="H45" s="376"/>
      <c r="I45" s="376"/>
      <c r="J45" s="23"/>
      <c r="K45" s="22"/>
      <c r="L45" s="22"/>
      <c r="M45" s="67">
        <v>15.8</v>
      </c>
      <c r="N45" s="67">
        <v>15.8</v>
      </c>
      <c r="O45" s="96"/>
      <c r="P45" s="96"/>
      <c r="Q45" s="96"/>
      <c r="R45" s="97"/>
      <c r="S45" s="97"/>
      <c r="T45" s="97"/>
      <c r="U45" s="99"/>
    </row>
    <row r="46" spans="1:21" ht="54" customHeight="1">
      <c r="A46" s="32" t="s">
        <v>95</v>
      </c>
      <c r="B46" s="57" t="s">
        <v>203</v>
      </c>
      <c r="C46" s="29" t="s">
        <v>14</v>
      </c>
      <c r="D46" s="29" t="s">
        <v>5</v>
      </c>
      <c r="E46" s="136" t="s">
        <v>202</v>
      </c>
      <c r="F46" s="136" t="s">
        <v>28</v>
      </c>
      <c r="G46" s="374"/>
      <c r="H46" s="376"/>
      <c r="I46" s="376"/>
      <c r="J46" s="23"/>
      <c r="K46" s="22"/>
      <c r="L46" s="22"/>
      <c r="M46" s="67">
        <v>623.8</v>
      </c>
      <c r="N46" s="67">
        <v>623.8</v>
      </c>
      <c r="O46" s="96"/>
      <c r="P46" s="96"/>
      <c r="Q46" s="96"/>
      <c r="R46" s="97"/>
      <c r="S46" s="97"/>
      <c r="T46" s="97"/>
      <c r="U46" s="99"/>
    </row>
    <row r="47" spans="1:21" ht="40.5" customHeight="1">
      <c r="A47" s="32" t="s">
        <v>235</v>
      </c>
      <c r="B47" s="57" t="s">
        <v>203</v>
      </c>
      <c r="C47" s="29" t="s">
        <v>10</v>
      </c>
      <c r="D47" s="29" t="s">
        <v>15</v>
      </c>
      <c r="E47" s="136" t="s">
        <v>202</v>
      </c>
      <c r="F47" s="136" t="s">
        <v>28</v>
      </c>
      <c r="G47" s="370"/>
      <c r="H47" s="377"/>
      <c r="I47" s="377"/>
      <c r="J47" s="23"/>
      <c r="K47" s="22"/>
      <c r="L47" s="22"/>
      <c r="M47" s="67">
        <v>1602.9</v>
      </c>
      <c r="N47" s="67">
        <v>1602.9</v>
      </c>
      <c r="O47" s="96"/>
      <c r="P47" s="96"/>
      <c r="Q47" s="96"/>
      <c r="R47" s="97"/>
      <c r="S47" s="97"/>
      <c r="T47" s="97"/>
      <c r="U47" s="99"/>
    </row>
    <row r="48" spans="1:21" ht="22.5" customHeight="1">
      <c r="A48" s="26" t="s">
        <v>145</v>
      </c>
      <c r="B48" s="56" t="s">
        <v>82</v>
      </c>
      <c r="C48" s="29" t="s">
        <v>10</v>
      </c>
      <c r="D48" s="29" t="s">
        <v>15</v>
      </c>
      <c r="E48" s="136" t="s">
        <v>25</v>
      </c>
      <c r="F48" s="29" t="s">
        <v>28</v>
      </c>
      <c r="G48" s="317" t="s">
        <v>959</v>
      </c>
      <c r="H48" s="371" t="s">
        <v>960</v>
      </c>
      <c r="I48" s="371" t="s">
        <v>85</v>
      </c>
      <c r="J48" s="23">
        <v>260.7</v>
      </c>
      <c r="K48" s="22"/>
      <c r="L48" s="22"/>
      <c r="M48" s="96"/>
      <c r="N48" s="96"/>
      <c r="O48" s="96"/>
      <c r="P48" s="96"/>
      <c r="Q48" s="96"/>
      <c r="R48" s="97"/>
      <c r="S48" s="97"/>
      <c r="T48" s="97"/>
      <c r="U48" s="99"/>
    </row>
    <row r="49" spans="1:21" ht="22.5" customHeight="1">
      <c r="A49" s="26" t="s">
        <v>96</v>
      </c>
      <c r="B49" s="56" t="s">
        <v>82</v>
      </c>
      <c r="C49" s="29" t="s">
        <v>10</v>
      </c>
      <c r="D49" s="29" t="s">
        <v>15</v>
      </c>
      <c r="E49" s="136" t="s">
        <v>127</v>
      </c>
      <c r="F49" s="29" t="s">
        <v>28</v>
      </c>
      <c r="G49" s="364"/>
      <c r="H49" s="372"/>
      <c r="I49" s="372"/>
      <c r="J49" s="23"/>
      <c r="K49" s="22">
        <v>277.4</v>
      </c>
      <c r="L49" s="22">
        <v>138.7</v>
      </c>
      <c r="M49" s="96"/>
      <c r="N49" s="96"/>
      <c r="O49" s="96"/>
      <c r="P49" s="96"/>
      <c r="Q49" s="96"/>
      <c r="R49" s="97"/>
      <c r="S49" s="97"/>
      <c r="T49" s="97"/>
      <c r="U49" s="99"/>
    </row>
    <row r="50" spans="1:21" ht="22.5" customHeight="1">
      <c r="A50" s="26" t="s">
        <v>146</v>
      </c>
      <c r="B50" s="56" t="s">
        <v>82</v>
      </c>
      <c r="C50" s="29" t="s">
        <v>10</v>
      </c>
      <c r="D50" s="29" t="s">
        <v>15</v>
      </c>
      <c r="E50" s="136" t="s">
        <v>138</v>
      </c>
      <c r="F50" s="29" t="s">
        <v>28</v>
      </c>
      <c r="G50" s="364"/>
      <c r="H50" s="372"/>
      <c r="I50" s="372"/>
      <c r="J50" s="23"/>
      <c r="K50" s="22">
        <v>4690.3</v>
      </c>
      <c r="L50" s="22">
        <v>1956.3</v>
      </c>
      <c r="M50" s="96"/>
      <c r="N50" s="96"/>
      <c r="O50" s="96"/>
      <c r="P50" s="96"/>
      <c r="Q50" s="96"/>
      <c r="R50" s="97"/>
      <c r="S50" s="97"/>
      <c r="T50" s="97"/>
      <c r="U50" s="99"/>
    </row>
    <row r="51" spans="1:21" ht="22.5" customHeight="1">
      <c r="A51" s="26" t="s">
        <v>97</v>
      </c>
      <c r="B51" s="56" t="s">
        <v>82</v>
      </c>
      <c r="C51" s="62" t="s">
        <v>15</v>
      </c>
      <c r="D51" s="62" t="s">
        <v>17</v>
      </c>
      <c r="E51" s="137" t="s">
        <v>136</v>
      </c>
      <c r="F51" s="35" t="s">
        <v>28</v>
      </c>
      <c r="G51" s="364"/>
      <c r="H51" s="372"/>
      <c r="I51" s="372"/>
      <c r="J51" s="23">
        <v>400</v>
      </c>
      <c r="K51" s="22"/>
      <c r="L51" s="22"/>
      <c r="M51" s="96"/>
      <c r="N51" s="96"/>
      <c r="O51" s="96"/>
      <c r="P51" s="96"/>
      <c r="Q51" s="96"/>
      <c r="R51" s="97"/>
      <c r="S51" s="97"/>
      <c r="T51" s="97"/>
      <c r="U51" s="99"/>
    </row>
    <row r="52" spans="1:21" ht="22.5" customHeight="1">
      <c r="A52" s="32" t="s">
        <v>147</v>
      </c>
      <c r="B52" s="56" t="s">
        <v>82</v>
      </c>
      <c r="C52" s="29" t="s">
        <v>10</v>
      </c>
      <c r="D52" s="29" t="s">
        <v>17</v>
      </c>
      <c r="E52" s="136" t="s">
        <v>108</v>
      </c>
      <c r="F52" s="29" t="s">
        <v>28</v>
      </c>
      <c r="G52" s="364"/>
      <c r="H52" s="372"/>
      <c r="I52" s="372"/>
      <c r="J52" s="23">
        <v>30</v>
      </c>
      <c r="K52" s="22"/>
      <c r="L52" s="23"/>
      <c r="M52" s="96"/>
      <c r="N52" s="96"/>
      <c r="O52" s="96"/>
      <c r="P52" s="96"/>
      <c r="Q52" s="96"/>
      <c r="R52" s="97"/>
      <c r="S52" s="97"/>
      <c r="T52" s="97"/>
      <c r="U52" s="99"/>
    </row>
    <row r="53" spans="1:21" ht="22.5" customHeight="1">
      <c r="A53" s="32" t="s">
        <v>148</v>
      </c>
      <c r="B53" s="56" t="s">
        <v>82</v>
      </c>
      <c r="C53" s="29" t="s">
        <v>10</v>
      </c>
      <c r="D53" s="29" t="s">
        <v>17</v>
      </c>
      <c r="E53" s="136" t="s">
        <v>138</v>
      </c>
      <c r="F53" s="29" t="s">
        <v>28</v>
      </c>
      <c r="G53" s="364"/>
      <c r="H53" s="372"/>
      <c r="I53" s="372"/>
      <c r="J53" s="23"/>
      <c r="K53" s="22">
        <v>1316</v>
      </c>
      <c r="L53" s="23">
        <v>625.1</v>
      </c>
      <c r="M53" s="96"/>
      <c r="N53" s="96"/>
      <c r="O53" s="96"/>
      <c r="P53" s="96"/>
      <c r="Q53" s="96"/>
      <c r="R53" s="97"/>
      <c r="S53" s="97"/>
      <c r="T53" s="97"/>
      <c r="U53" s="99"/>
    </row>
    <row r="54" spans="1:21" ht="22.5" customHeight="1">
      <c r="A54" s="32" t="s">
        <v>236</v>
      </c>
      <c r="B54" s="56" t="s">
        <v>82</v>
      </c>
      <c r="C54" s="29" t="s">
        <v>10</v>
      </c>
      <c r="D54" s="29" t="s">
        <v>17</v>
      </c>
      <c r="E54" s="136" t="s">
        <v>177</v>
      </c>
      <c r="F54" s="29" t="s">
        <v>28</v>
      </c>
      <c r="G54" s="364"/>
      <c r="H54" s="372"/>
      <c r="I54" s="372"/>
      <c r="J54" s="23"/>
      <c r="K54" s="22">
        <v>160.1</v>
      </c>
      <c r="L54" s="23">
        <v>160.1</v>
      </c>
      <c r="M54" s="96"/>
      <c r="N54" s="96"/>
      <c r="O54" s="96"/>
      <c r="P54" s="96"/>
      <c r="Q54" s="96"/>
      <c r="R54" s="97"/>
      <c r="S54" s="97"/>
      <c r="T54" s="97"/>
      <c r="U54" s="99"/>
    </row>
    <row r="55" spans="1:21" ht="22.5" customHeight="1">
      <c r="A55" s="32" t="s">
        <v>98</v>
      </c>
      <c r="B55" s="56" t="s">
        <v>82</v>
      </c>
      <c r="C55" s="29" t="s">
        <v>14</v>
      </c>
      <c r="D55" s="29" t="s">
        <v>13</v>
      </c>
      <c r="E55" s="136" t="s">
        <v>134</v>
      </c>
      <c r="F55" s="29" t="s">
        <v>28</v>
      </c>
      <c r="G55" s="364"/>
      <c r="H55" s="372"/>
      <c r="I55" s="372"/>
      <c r="J55" s="23"/>
      <c r="K55" s="22">
        <v>110</v>
      </c>
      <c r="L55" s="23">
        <v>109.2</v>
      </c>
      <c r="M55" s="96"/>
      <c r="N55" s="96"/>
      <c r="O55" s="96"/>
      <c r="P55" s="96"/>
      <c r="Q55" s="96"/>
      <c r="R55" s="97"/>
      <c r="S55" s="97"/>
      <c r="T55" s="97"/>
      <c r="U55" s="99"/>
    </row>
    <row r="56" spans="1:21" ht="22.5" customHeight="1">
      <c r="A56" s="32" t="s">
        <v>149</v>
      </c>
      <c r="B56" s="56" t="s">
        <v>82</v>
      </c>
      <c r="C56" s="72" t="s">
        <v>14</v>
      </c>
      <c r="D56" s="72" t="s">
        <v>13</v>
      </c>
      <c r="E56" s="138" t="s">
        <v>391</v>
      </c>
      <c r="F56" s="72" t="s">
        <v>28</v>
      </c>
      <c r="G56" s="364"/>
      <c r="H56" s="372"/>
      <c r="I56" s="372"/>
      <c r="J56" s="23"/>
      <c r="K56" s="22">
        <v>30</v>
      </c>
      <c r="L56" s="23">
        <v>7.5</v>
      </c>
      <c r="M56" s="96">
        <v>13.7</v>
      </c>
      <c r="N56" s="96">
        <v>13.7</v>
      </c>
      <c r="O56" s="96"/>
      <c r="P56" s="96"/>
      <c r="Q56" s="96"/>
      <c r="R56" s="97"/>
      <c r="S56" s="97"/>
      <c r="T56" s="97"/>
      <c r="U56" s="99"/>
    </row>
    <row r="57" spans="1:21" ht="22.5" customHeight="1">
      <c r="A57" s="26" t="s">
        <v>99</v>
      </c>
      <c r="B57" s="56" t="s">
        <v>82</v>
      </c>
      <c r="C57" s="29" t="s">
        <v>14</v>
      </c>
      <c r="D57" s="29" t="s">
        <v>13</v>
      </c>
      <c r="E57" s="136" t="s">
        <v>30</v>
      </c>
      <c r="F57" s="29" t="s">
        <v>28</v>
      </c>
      <c r="G57" s="364"/>
      <c r="H57" s="372"/>
      <c r="I57" s="372"/>
      <c r="J57" s="23">
        <v>90</v>
      </c>
      <c r="K57" s="22"/>
      <c r="L57" s="22"/>
      <c r="M57" s="96"/>
      <c r="N57" s="96"/>
      <c r="O57" s="96"/>
      <c r="P57" s="96"/>
      <c r="Q57" s="96"/>
      <c r="R57" s="97"/>
      <c r="S57" s="97"/>
      <c r="T57" s="97"/>
      <c r="U57" s="99"/>
    </row>
    <row r="58" spans="1:21" ht="22.5" customHeight="1">
      <c r="A58" s="26" t="s">
        <v>150</v>
      </c>
      <c r="B58" s="56" t="s">
        <v>82</v>
      </c>
      <c r="C58" s="29" t="s">
        <v>14</v>
      </c>
      <c r="D58" s="29" t="s">
        <v>5</v>
      </c>
      <c r="E58" s="136" t="s">
        <v>138</v>
      </c>
      <c r="F58" s="29" t="s">
        <v>28</v>
      </c>
      <c r="G58" s="364"/>
      <c r="H58" s="372"/>
      <c r="I58" s="372"/>
      <c r="J58" s="23"/>
      <c r="K58" s="22">
        <v>2224.1</v>
      </c>
      <c r="L58" s="22">
        <v>894</v>
      </c>
      <c r="M58" s="96"/>
      <c r="N58" s="96"/>
      <c r="O58" s="96"/>
      <c r="P58" s="96"/>
      <c r="Q58" s="96"/>
      <c r="R58" s="97"/>
      <c r="S58" s="97"/>
      <c r="T58" s="97"/>
      <c r="U58" s="99"/>
    </row>
    <row r="59" spans="1:21" ht="22.5" customHeight="1">
      <c r="A59" s="26" t="s">
        <v>100</v>
      </c>
      <c r="B59" s="56" t="s">
        <v>82</v>
      </c>
      <c r="C59" s="29" t="s">
        <v>14</v>
      </c>
      <c r="D59" s="29" t="s">
        <v>5</v>
      </c>
      <c r="E59" s="136" t="s">
        <v>23</v>
      </c>
      <c r="F59" s="29" t="s">
        <v>28</v>
      </c>
      <c r="G59" s="364"/>
      <c r="H59" s="372"/>
      <c r="I59" s="372"/>
      <c r="J59" s="23">
        <v>391.3</v>
      </c>
      <c r="K59" s="22"/>
      <c r="L59" s="22"/>
      <c r="M59" s="96"/>
      <c r="N59" s="96"/>
      <c r="O59" s="96"/>
      <c r="P59" s="96"/>
      <c r="Q59" s="96"/>
      <c r="R59" s="97"/>
      <c r="S59" s="97"/>
      <c r="T59" s="97"/>
      <c r="U59" s="99"/>
    </row>
    <row r="60" spans="1:21" ht="22.5" customHeight="1">
      <c r="A60" s="26" t="s">
        <v>151</v>
      </c>
      <c r="B60" s="56" t="s">
        <v>82</v>
      </c>
      <c r="C60" s="29" t="s">
        <v>14</v>
      </c>
      <c r="D60" s="29" t="s">
        <v>5</v>
      </c>
      <c r="E60" s="136" t="s">
        <v>30</v>
      </c>
      <c r="F60" s="29" t="s">
        <v>28</v>
      </c>
      <c r="G60" s="364"/>
      <c r="H60" s="372"/>
      <c r="I60" s="372"/>
      <c r="J60" s="23">
        <v>6080.1</v>
      </c>
      <c r="K60" s="22"/>
      <c r="L60" s="22"/>
      <c r="M60" s="96"/>
      <c r="N60" s="96"/>
      <c r="O60" s="96"/>
      <c r="P60" s="96"/>
      <c r="Q60" s="96"/>
      <c r="R60" s="97"/>
      <c r="S60" s="97"/>
      <c r="T60" s="97"/>
      <c r="U60" s="99"/>
    </row>
    <row r="61" spans="1:21" ht="22.5" customHeight="1">
      <c r="A61" s="26" t="s">
        <v>237</v>
      </c>
      <c r="B61" s="56" t="s">
        <v>82</v>
      </c>
      <c r="C61" s="29" t="s">
        <v>14</v>
      </c>
      <c r="D61" s="29" t="s">
        <v>22</v>
      </c>
      <c r="E61" s="136" t="s">
        <v>400</v>
      </c>
      <c r="F61" s="29" t="s">
        <v>28</v>
      </c>
      <c r="G61" s="364"/>
      <c r="H61" s="372"/>
      <c r="I61" s="372"/>
      <c r="J61" s="23"/>
      <c r="K61" s="22">
        <v>8.9</v>
      </c>
      <c r="L61" s="22">
        <v>8.9</v>
      </c>
      <c r="M61" s="96">
        <v>147.9</v>
      </c>
      <c r="N61" s="96">
        <v>147.9</v>
      </c>
      <c r="O61" s="96"/>
      <c r="P61" s="96"/>
      <c r="Q61" s="96"/>
      <c r="R61" s="97"/>
      <c r="S61" s="97"/>
      <c r="T61" s="97"/>
      <c r="U61" s="99"/>
    </row>
    <row r="62" spans="1:21" ht="22.5" customHeight="1">
      <c r="A62" s="26" t="s">
        <v>238</v>
      </c>
      <c r="B62" s="56" t="s">
        <v>82</v>
      </c>
      <c r="C62" s="29" t="s">
        <v>15</v>
      </c>
      <c r="D62" s="29" t="s">
        <v>10</v>
      </c>
      <c r="E62" s="136" t="s">
        <v>114</v>
      </c>
      <c r="F62" s="29" t="s">
        <v>28</v>
      </c>
      <c r="G62" s="364"/>
      <c r="H62" s="372"/>
      <c r="I62" s="372"/>
      <c r="J62" s="23">
        <v>29.9</v>
      </c>
      <c r="K62" s="22"/>
      <c r="L62" s="22"/>
      <c r="M62" s="96"/>
      <c r="N62" s="96"/>
      <c r="O62" s="96"/>
      <c r="P62" s="96"/>
      <c r="Q62" s="96"/>
      <c r="R62" s="97"/>
      <c r="S62" s="97"/>
      <c r="T62" s="97"/>
      <c r="U62" s="99"/>
    </row>
    <row r="63" spans="1:21" ht="22.5" customHeight="1">
      <c r="A63" s="26" t="s">
        <v>239</v>
      </c>
      <c r="B63" s="56" t="s">
        <v>82</v>
      </c>
      <c r="C63" s="29" t="s">
        <v>15</v>
      </c>
      <c r="D63" s="29" t="s">
        <v>10</v>
      </c>
      <c r="E63" s="136" t="s">
        <v>181</v>
      </c>
      <c r="F63" s="29" t="s">
        <v>28</v>
      </c>
      <c r="G63" s="364"/>
      <c r="H63" s="372"/>
      <c r="I63" s="372"/>
      <c r="J63" s="23"/>
      <c r="K63" s="22">
        <v>23.3</v>
      </c>
      <c r="L63" s="22"/>
      <c r="M63" s="96"/>
      <c r="N63" s="96"/>
      <c r="O63" s="96"/>
      <c r="P63" s="96"/>
      <c r="Q63" s="96"/>
      <c r="R63" s="97"/>
      <c r="S63" s="97"/>
      <c r="T63" s="97"/>
      <c r="U63" s="99"/>
    </row>
    <row r="64" spans="1:21" ht="22.5" customHeight="1">
      <c r="A64" s="26" t="s">
        <v>152</v>
      </c>
      <c r="B64" s="56" t="s">
        <v>82</v>
      </c>
      <c r="C64" s="29" t="s">
        <v>15</v>
      </c>
      <c r="D64" s="29" t="s">
        <v>19</v>
      </c>
      <c r="E64" s="136" t="s">
        <v>190</v>
      </c>
      <c r="F64" s="29" t="s">
        <v>27</v>
      </c>
      <c r="G64" s="364"/>
      <c r="H64" s="372"/>
      <c r="I64" s="372"/>
      <c r="J64" s="23">
        <v>74.8</v>
      </c>
      <c r="K64" s="22"/>
      <c r="L64" s="22"/>
      <c r="M64" s="96"/>
      <c r="N64" s="96"/>
      <c r="O64" s="96"/>
      <c r="P64" s="96"/>
      <c r="Q64" s="96"/>
      <c r="R64" s="97"/>
      <c r="S64" s="97"/>
      <c r="T64" s="97"/>
      <c r="U64" s="99"/>
    </row>
    <row r="65" spans="1:21" ht="22.5" customHeight="1">
      <c r="A65" s="26" t="s">
        <v>240</v>
      </c>
      <c r="B65" s="56" t="s">
        <v>82</v>
      </c>
      <c r="C65" s="29" t="s">
        <v>15</v>
      </c>
      <c r="D65" s="29" t="s">
        <v>19</v>
      </c>
      <c r="E65" s="136" t="s">
        <v>107</v>
      </c>
      <c r="F65" s="29" t="s">
        <v>28</v>
      </c>
      <c r="G65" s="364"/>
      <c r="H65" s="372"/>
      <c r="I65" s="372"/>
      <c r="J65" s="23">
        <v>74.8</v>
      </c>
      <c r="K65" s="22"/>
      <c r="L65" s="22"/>
      <c r="M65" s="96"/>
      <c r="N65" s="96"/>
      <c r="O65" s="96"/>
      <c r="P65" s="96"/>
      <c r="Q65" s="96"/>
      <c r="R65" s="97"/>
      <c r="S65" s="97"/>
      <c r="T65" s="97"/>
      <c r="U65" s="99"/>
    </row>
    <row r="66" spans="1:21" ht="22.5" customHeight="1">
      <c r="A66" s="26" t="s">
        <v>241</v>
      </c>
      <c r="B66" s="56" t="s">
        <v>82</v>
      </c>
      <c r="C66" s="29" t="s">
        <v>15</v>
      </c>
      <c r="D66" s="29" t="s">
        <v>13</v>
      </c>
      <c r="E66" s="136" t="s">
        <v>193</v>
      </c>
      <c r="F66" s="29" t="s">
        <v>28</v>
      </c>
      <c r="G66" s="364"/>
      <c r="H66" s="372"/>
      <c r="I66" s="372"/>
      <c r="J66" s="23">
        <v>929.5</v>
      </c>
      <c r="K66" s="22"/>
      <c r="L66" s="22"/>
      <c r="M66" s="96"/>
      <c r="N66" s="96"/>
      <c r="O66" s="96"/>
      <c r="P66" s="96"/>
      <c r="Q66" s="96"/>
      <c r="R66" s="97"/>
      <c r="S66" s="97"/>
      <c r="T66" s="97"/>
      <c r="U66" s="99"/>
    </row>
    <row r="67" spans="1:21" ht="22.5" customHeight="1">
      <c r="A67" s="26" t="s">
        <v>242</v>
      </c>
      <c r="B67" s="56" t="s">
        <v>82</v>
      </c>
      <c r="C67" s="29" t="s">
        <v>15</v>
      </c>
      <c r="D67" s="29" t="s">
        <v>13</v>
      </c>
      <c r="E67" s="136" t="s">
        <v>1002</v>
      </c>
      <c r="F67" s="29" t="s">
        <v>28</v>
      </c>
      <c r="G67" s="364"/>
      <c r="H67" s="372"/>
      <c r="I67" s="372"/>
      <c r="J67" s="23"/>
      <c r="K67" s="22"/>
      <c r="L67" s="22"/>
      <c r="M67" s="96">
        <v>13494.8</v>
      </c>
      <c r="N67" s="96">
        <v>13494.8</v>
      </c>
      <c r="O67" s="96"/>
      <c r="P67" s="96"/>
      <c r="Q67" s="96"/>
      <c r="R67" s="97"/>
      <c r="S67" s="97"/>
      <c r="T67" s="97"/>
      <c r="U67" s="99"/>
    </row>
    <row r="68" spans="1:21" ht="22.5" customHeight="1">
      <c r="A68" s="32" t="s">
        <v>101</v>
      </c>
      <c r="B68" s="56" t="s">
        <v>82</v>
      </c>
      <c r="C68" s="62" t="s">
        <v>15</v>
      </c>
      <c r="D68" s="62" t="s">
        <v>17</v>
      </c>
      <c r="E68" s="137" t="s">
        <v>136</v>
      </c>
      <c r="F68" s="35" t="s">
        <v>28</v>
      </c>
      <c r="G68" s="364"/>
      <c r="H68" s="372"/>
      <c r="I68" s="372"/>
      <c r="J68" s="23"/>
      <c r="K68" s="22">
        <v>68.1</v>
      </c>
      <c r="L68" s="22"/>
      <c r="M68" s="96"/>
      <c r="N68" s="96"/>
      <c r="O68" s="96"/>
      <c r="P68" s="96"/>
      <c r="Q68" s="96"/>
      <c r="R68" s="97"/>
      <c r="S68" s="97"/>
      <c r="T68" s="97"/>
      <c r="U68" s="99"/>
    </row>
    <row r="69" spans="1:21" ht="22.5" customHeight="1">
      <c r="A69" s="32" t="s">
        <v>243</v>
      </c>
      <c r="B69" s="56" t="s">
        <v>82</v>
      </c>
      <c r="C69" s="29" t="s">
        <v>15</v>
      </c>
      <c r="D69" s="29" t="s">
        <v>20</v>
      </c>
      <c r="E69" s="136" t="s">
        <v>161</v>
      </c>
      <c r="F69" s="29" t="s">
        <v>28</v>
      </c>
      <c r="G69" s="364"/>
      <c r="H69" s="372"/>
      <c r="I69" s="372"/>
      <c r="J69" s="23"/>
      <c r="K69" s="22">
        <v>199.2</v>
      </c>
      <c r="L69" s="22">
        <v>129.4</v>
      </c>
      <c r="M69" s="96"/>
      <c r="N69" s="96"/>
      <c r="O69" s="96"/>
      <c r="P69" s="96"/>
      <c r="Q69" s="96"/>
      <c r="R69" s="97"/>
      <c r="S69" s="97"/>
      <c r="T69" s="97"/>
      <c r="U69" s="99"/>
    </row>
    <row r="70" spans="1:21" ht="22.5" customHeight="1">
      <c r="A70" s="26" t="s">
        <v>244</v>
      </c>
      <c r="B70" s="56" t="s">
        <v>82</v>
      </c>
      <c r="C70" s="29" t="s">
        <v>18</v>
      </c>
      <c r="D70" s="29" t="s">
        <v>12</v>
      </c>
      <c r="E70" s="136" t="s">
        <v>137</v>
      </c>
      <c r="F70" s="29" t="s">
        <v>28</v>
      </c>
      <c r="G70" s="364"/>
      <c r="H70" s="372"/>
      <c r="I70" s="372"/>
      <c r="J70" s="23"/>
      <c r="K70" s="22">
        <v>36</v>
      </c>
      <c r="L70" s="22">
        <v>36</v>
      </c>
      <c r="M70" s="96"/>
      <c r="N70" s="96"/>
      <c r="O70" s="96"/>
      <c r="P70" s="96"/>
      <c r="Q70" s="96"/>
      <c r="R70" s="97"/>
      <c r="S70" s="97"/>
      <c r="T70" s="97"/>
      <c r="U70" s="99"/>
    </row>
    <row r="71" spans="1:21" ht="22.5" customHeight="1">
      <c r="A71" s="26" t="s">
        <v>102</v>
      </c>
      <c r="B71" s="56" t="s">
        <v>82</v>
      </c>
      <c r="C71" s="29" t="s">
        <v>18</v>
      </c>
      <c r="D71" s="29" t="s">
        <v>12</v>
      </c>
      <c r="E71" s="136" t="s">
        <v>136</v>
      </c>
      <c r="F71" s="29" t="s">
        <v>28</v>
      </c>
      <c r="G71" s="364"/>
      <c r="H71" s="372"/>
      <c r="I71" s="372"/>
      <c r="J71" s="23"/>
      <c r="K71" s="22">
        <v>27.5</v>
      </c>
      <c r="L71" s="22"/>
      <c r="M71" s="96"/>
      <c r="N71" s="96"/>
      <c r="O71" s="96"/>
      <c r="P71" s="96"/>
      <c r="Q71" s="96"/>
      <c r="R71" s="97"/>
      <c r="S71" s="97"/>
      <c r="T71" s="97"/>
      <c r="U71" s="99"/>
    </row>
    <row r="72" spans="1:21" ht="22.5" customHeight="1">
      <c r="A72" s="26" t="s">
        <v>245</v>
      </c>
      <c r="B72" s="56" t="s">
        <v>82</v>
      </c>
      <c r="C72" s="29" t="s">
        <v>18</v>
      </c>
      <c r="D72" s="29" t="s">
        <v>10</v>
      </c>
      <c r="E72" s="136" t="s">
        <v>21</v>
      </c>
      <c r="F72" s="29" t="s">
        <v>28</v>
      </c>
      <c r="G72" s="364"/>
      <c r="H72" s="372"/>
      <c r="I72" s="372"/>
      <c r="J72" s="23">
        <v>2000</v>
      </c>
      <c r="K72" s="22"/>
      <c r="L72" s="22"/>
      <c r="M72" s="96"/>
      <c r="N72" s="96"/>
      <c r="O72" s="96"/>
      <c r="P72" s="96"/>
      <c r="Q72" s="96"/>
      <c r="R72" s="97"/>
      <c r="S72" s="97"/>
      <c r="T72" s="97"/>
      <c r="U72" s="99"/>
    </row>
    <row r="73" spans="1:21" ht="22.5" customHeight="1">
      <c r="A73" s="26" t="s">
        <v>246</v>
      </c>
      <c r="B73" s="56" t="s">
        <v>82</v>
      </c>
      <c r="C73" s="29" t="s">
        <v>18</v>
      </c>
      <c r="D73" s="29" t="s">
        <v>14</v>
      </c>
      <c r="E73" s="136" t="s">
        <v>135</v>
      </c>
      <c r="F73" s="29" t="s">
        <v>28</v>
      </c>
      <c r="G73" s="364"/>
      <c r="H73" s="372"/>
      <c r="I73" s="372"/>
      <c r="J73" s="23"/>
      <c r="K73" s="22">
        <v>4.7</v>
      </c>
      <c r="L73" s="22">
        <v>4.7</v>
      </c>
      <c r="M73" s="96"/>
      <c r="N73" s="96"/>
      <c r="O73" s="96"/>
      <c r="P73" s="96"/>
      <c r="Q73" s="96"/>
      <c r="R73" s="97"/>
      <c r="S73" s="97"/>
      <c r="T73" s="97"/>
      <c r="U73" s="99"/>
    </row>
    <row r="74" spans="1:21" ht="22.5" customHeight="1">
      <c r="A74" s="32" t="s">
        <v>247</v>
      </c>
      <c r="B74" s="56" t="s">
        <v>82</v>
      </c>
      <c r="C74" s="29" t="s">
        <v>18</v>
      </c>
      <c r="D74" s="29" t="s">
        <v>14</v>
      </c>
      <c r="E74" s="136" t="s">
        <v>35</v>
      </c>
      <c r="F74" s="29" t="s">
        <v>28</v>
      </c>
      <c r="G74" s="364"/>
      <c r="H74" s="372"/>
      <c r="I74" s="372"/>
      <c r="J74" s="23">
        <v>23.6</v>
      </c>
      <c r="K74" s="22"/>
      <c r="L74" s="22"/>
      <c r="M74" s="96"/>
      <c r="N74" s="96"/>
      <c r="O74" s="96"/>
      <c r="P74" s="96"/>
      <c r="Q74" s="96"/>
      <c r="R74" s="97"/>
      <c r="S74" s="97"/>
      <c r="T74" s="97"/>
      <c r="U74" s="99"/>
    </row>
    <row r="75" spans="1:21" ht="22.5" customHeight="1">
      <c r="A75" s="32" t="s">
        <v>248</v>
      </c>
      <c r="B75" s="56" t="s">
        <v>82</v>
      </c>
      <c r="C75" s="29" t="s">
        <v>18</v>
      </c>
      <c r="D75" s="29" t="s">
        <v>14</v>
      </c>
      <c r="E75" s="136" t="s">
        <v>178</v>
      </c>
      <c r="F75" s="29" t="s">
        <v>28</v>
      </c>
      <c r="G75" s="364"/>
      <c r="H75" s="372"/>
      <c r="I75" s="372"/>
      <c r="J75" s="23"/>
      <c r="K75" s="22">
        <v>100</v>
      </c>
      <c r="L75" s="22">
        <v>92.6</v>
      </c>
      <c r="M75" s="96"/>
      <c r="N75" s="96"/>
      <c r="O75" s="96"/>
      <c r="P75" s="96"/>
      <c r="Q75" s="96"/>
      <c r="R75" s="97"/>
      <c r="S75" s="97"/>
      <c r="T75" s="97"/>
      <c r="U75" s="99"/>
    </row>
    <row r="76" spans="1:21" ht="22.5" customHeight="1">
      <c r="A76" s="32" t="s">
        <v>249</v>
      </c>
      <c r="B76" s="56" t="s">
        <v>82</v>
      </c>
      <c r="C76" s="29" t="s">
        <v>18</v>
      </c>
      <c r="D76" s="29" t="s">
        <v>14</v>
      </c>
      <c r="E76" s="136" t="s">
        <v>194</v>
      </c>
      <c r="F76" s="29" t="s">
        <v>28</v>
      </c>
      <c r="G76" s="364"/>
      <c r="H76" s="372"/>
      <c r="I76" s="372"/>
      <c r="J76" s="23">
        <v>191.9</v>
      </c>
      <c r="K76" s="22"/>
      <c r="L76" s="22"/>
      <c r="M76" s="96"/>
      <c r="N76" s="96"/>
      <c r="O76" s="96"/>
      <c r="P76" s="96"/>
      <c r="Q76" s="96"/>
      <c r="R76" s="97"/>
      <c r="S76" s="97"/>
      <c r="T76" s="97"/>
      <c r="U76" s="99"/>
    </row>
    <row r="77" spans="1:21" ht="22.5" customHeight="1">
      <c r="A77" s="32" t="s">
        <v>153</v>
      </c>
      <c r="B77" s="56" t="s">
        <v>82</v>
      </c>
      <c r="C77" s="29" t="s">
        <v>18</v>
      </c>
      <c r="D77" s="29" t="s">
        <v>14</v>
      </c>
      <c r="E77" s="136" t="s">
        <v>193</v>
      </c>
      <c r="F77" s="29" t="s">
        <v>28</v>
      </c>
      <c r="G77" s="364"/>
      <c r="H77" s="372"/>
      <c r="I77" s="372"/>
      <c r="J77" s="23">
        <v>1934.6</v>
      </c>
      <c r="K77" s="22"/>
      <c r="L77" s="22"/>
      <c r="M77" s="96"/>
      <c r="N77" s="96"/>
      <c r="O77" s="96"/>
      <c r="P77" s="96"/>
      <c r="Q77" s="96"/>
      <c r="R77" s="97"/>
      <c r="S77" s="97"/>
      <c r="T77" s="97"/>
      <c r="U77" s="99"/>
    </row>
    <row r="78" spans="1:21" ht="22.5" customHeight="1">
      <c r="A78" s="26" t="s">
        <v>250</v>
      </c>
      <c r="B78" s="56" t="s">
        <v>82</v>
      </c>
      <c r="C78" s="29" t="s">
        <v>19</v>
      </c>
      <c r="D78" s="29" t="s">
        <v>10</v>
      </c>
      <c r="E78" s="136" t="s">
        <v>162</v>
      </c>
      <c r="F78" s="29" t="s">
        <v>28</v>
      </c>
      <c r="G78" s="364"/>
      <c r="H78" s="372"/>
      <c r="I78" s="372"/>
      <c r="J78" s="23"/>
      <c r="K78" s="22">
        <v>641.2</v>
      </c>
      <c r="L78" s="22"/>
      <c r="M78" s="96"/>
      <c r="N78" s="96"/>
      <c r="O78" s="96"/>
      <c r="P78" s="96"/>
      <c r="Q78" s="96"/>
      <c r="R78" s="97"/>
      <c r="S78" s="97"/>
      <c r="T78" s="97"/>
      <c r="U78" s="99"/>
    </row>
    <row r="79" spans="1:21" ht="22.5" customHeight="1">
      <c r="A79" s="26" t="s">
        <v>103</v>
      </c>
      <c r="B79" s="56" t="s">
        <v>82</v>
      </c>
      <c r="C79" s="29" t="s">
        <v>19</v>
      </c>
      <c r="D79" s="29" t="s">
        <v>10</v>
      </c>
      <c r="E79" s="136" t="s">
        <v>182</v>
      </c>
      <c r="F79" s="29" t="s">
        <v>28</v>
      </c>
      <c r="G79" s="364"/>
      <c r="H79" s="372"/>
      <c r="I79" s="372"/>
      <c r="J79" s="23"/>
      <c r="K79" s="22">
        <v>100</v>
      </c>
      <c r="L79" s="22"/>
      <c r="M79" s="96"/>
      <c r="N79" s="96"/>
      <c r="O79" s="96"/>
      <c r="P79" s="96"/>
      <c r="Q79" s="96"/>
      <c r="R79" s="97"/>
      <c r="S79" s="97"/>
      <c r="T79" s="97"/>
      <c r="U79" s="99"/>
    </row>
    <row r="80" spans="1:21" ht="22.5" customHeight="1">
      <c r="A80" s="26" t="s">
        <v>104</v>
      </c>
      <c r="B80" s="56" t="s">
        <v>82</v>
      </c>
      <c r="C80" s="29" t="s">
        <v>19</v>
      </c>
      <c r="D80" s="29" t="s">
        <v>10</v>
      </c>
      <c r="E80" s="136" t="s">
        <v>138</v>
      </c>
      <c r="F80" s="29" t="s">
        <v>28</v>
      </c>
      <c r="G80" s="364"/>
      <c r="H80" s="372"/>
      <c r="I80" s="372"/>
      <c r="J80" s="23"/>
      <c r="K80" s="22">
        <v>6182.2</v>
      </c>
      <c r="L80" s="22">
        <v>1979.4</v>
      </c>
      <c r="M80" s="96"/>
      <c r="N80" s="96"/>
      <c r="O80" s="96"/>
      <c r="P80" s="96"/>
      <c r="Q80" s="96"/>
      <c r="R80" s="97"/>
      <c r="S80" s="97"/>
      <c r="T80" s="97"/>
      <c r="U80" s="99"/>
    </row>
    <row r="81" spans="1:21" ht="22.5" customHeight="1">
      <c r="A81" s="26" t="s">
        <v>251</v>
      </c>
      <c r="B81" s="56" t="s">
        <v>82</v>
      </c>
      <c r="C81" s="29" t="s">
        <v>19</v>
      </c>
      <c r="D81" s="29" t="s">
        <v>10</v>
      </c>
      <c r="E81" s="136" t="s">
        <v>172</v>
      </c>
      <c r="F81" s="29" t="s">
        <v>28</v>
      </c>
      <c r="G81" s="364"/>
      <c r="H81" s="372"/>
      <c r="I81" s="372"/>
      <c r="J81" s="23"/>
      <c r="K81" s="22">
        <v>6545</v>
      </c>
      <c r="L81" s="22"/>
      <c r="M81" s="96"/>
      <c r="N81" s="96"/>
      <c r="O81" s="96"/>
      <c r="P81" s="96"/>
      <c r="Q81" s="96"/>
      <c r="R81" s="97"/>
      <c r="S81" s="97"/>
      <c r="T81" s="97"/>
      <c r="U81" s="99"/>
    </row>
    <row r="82" spans="1:21" ht="22.5" customHeight="1">
      <c r="A82" s="26" t="s">
        <v>252</v>
      </c>
      <c r="B82" s="56" t="s">
        <v>82</v>
      </c>
      <c r="C82" s="29" t="s">
        <v>19</v>
      </c>
      <c r="D82" s="29" t="s">
        <v>10</v>
      </c>
      <c r="E82" s="136" t="s">
        <v>109</v>
      </c>
      <c r="F82" s="29" t="s">
        <v>28</v>
      </c>
      <c r="G82" s="364"/>
      <c r="H82" s="372"/>
      <c r="I82" s="372"/>
      <c r="J82" s="23">
        <v>250</v>
      </c>
      <c r="K82" s="22"/>
      <c r="L82" s="22"/>
      <c r="M82" s="96"/>
      <c r="N82" s="96"/>
      <c r="O82" s="96"/>
      <c r="P82" s="96"/>
      <c r="Q82" s="96"/>
      <c r="R82" s="97"/>
      <c r="S82" s="97"/>
      <c r="T82" s="97"/>
      <c r="U82" s="99"/>
    </row>
    <row r="83" spans="1:21" ht="22.5" customHeight="1">
      <c r="A83" s="26" t="s">
        <v>253</v>
      </c>
      <c r="B83" s="56" t="s">
        <v>82</v>
      </c>
      <c r="C83" s="29" t="s">
        <v>19</v>
      </c>
      <c r="D83" s="29" t="s">
        <v>10</v>
      </c>
      <c r="E83" s="136" t="s">
        <v>109</v>
      </c>
      <c r="F83" s="29" t="s">
        <v>28</v>
      </c>
      <c r="G83" s="364"/>
      <c r="H83" s="372"/>
      <c r="I83" s="372"/>
      <c r="J83" s="23">
        <v>85.5</v>
      </c>
      <c r="K83" s="22"/>
      <c r="L83" s="22"/>
      <c r="M83" s="96"/>
      <c r="N83" s="96"/>
      <c r="O83" s="96"/>
      <c r="P83" s="96"/>
      <c r="Q83" s="96"/>
      <c r="R83" s="97"/>
      <c r="S83" s="97"/>
      <c r="T83" s="97"/>
      <c r="U83" s="99"/>
    </row>
    <row r="84" spans="1:21" ht="22.5" customHeight="1">
      <c r="A84" s="26" t="s">
        <v>254</v>
      </c>
      <c r="B84" s="56" t="s">
        <v>82</v>
      </c>
      <c r="C84" s="29" t="s">
        <v>19</v>
      </c>
      <c r="D84" s="29" t="s">
        <v>10</v>
      </c>
      <c r="E84" s="136" t="s">
        <v>33</v>
      </c>
      <c r="F84" s="29" t="s">
        <v>28</v>
      </c>
      <c r="G84" s="364"/>
      <c r="H84" s="372"/>
      <c r="I84" s="372"/>
      <c r="J84" s="23">
        <v>3900</v>
      </c>
      <c r="K84" s="22"/>
      <c r="L84" s="22"/>
      <c r="M84" s="96"/>
      <c r="N84" s="96"/>
      <c r="O84" s="96"/>
      <c r="P84" s="96"/>
      <c r="Q84" s="96"/>
      <c r="R84" s="97"/>
      <c r="S84" s="97"/>
      <c r="T84" s="97"/>
      <c r="U84" s="99"/>
    </row>
    <row r="85" spans="1:21" ht="22.5" customHeight="1">
      <c r="A85" s="26" t="s">
        <v>154</v>
      </c>
      <c r="B85" s="56" t="s">
        <v>82</v>
      </c>
      <c r="C85" s="29" t="s">
        <v>19</v>
      </c>
      <c r="D85" s="29" t="s">
        <v>10</v>
      </c>
      <c r="E85" s="136" t="s">
        <v>124</v>
      </c>
      <c r="F85" s="29" t="s">
        <v>28</v>
      </c>
      <c r="G85" s="364"/>
      <c r="H85" s="372"/>
      <c r="I85" s="372"/>
      <c r="J85" s="23">
        <v>4748.2</v>
      </c>
      <c r="K85" s="22"/>
      <c r="L85" s="22"/>
      <c r="M85" s="96"/>
      <c r="N85" s="96"/>
      <c r="O85" s="96"/>
      <c r="P85" s="96"/>
      <c r="Q85" s="96"/>
      <c r="R85" s="97"/>
      <c r="S85" s="97"/>
      <c r="T85" s="97"/>
      <c r="U85" s="99"/>
    </row>
    <row r="86" spans="1:21" ht="22.5" customHeight="1">
      <c r="A86" s="26" t="s">
        <v>155</v>
      </c>
      <c r="B86" s="56" t="s">
        <v>82</v>
      </c>
      <c r="C86" s="29" t="s">
        <v>19</v>
      </c>
      <c r="D86" s="29" t="s">
        <v>10</v>
      </c>
      <c r="E86" s="136" t="s">
        <v>112</v>
      </c>
      <c r="F86" s="29" t="s">
        <v>28</v>
      </c>
      <c r="G86" s="364"/>
      <c r="H86" s="372"/>
      <c r="I86" s="372"/>
      <c r="J86" s="23">
        <v>11924.9</v>
      </c>
      <c r="K86" s="22"/>
      <c r="L86" s="22"/>
      <c r="M86" s="96"/>
      <c r="N86" s="96"/>
      <c r="O86" s="96"/>
      <c r="P86" s="96"/>
      <c r="Q86" s="96"/>
      <c r="R86" s="97"/>
      <c r="S86" s="97"/>
      <c r="T86" s="97"/>
      <c r="U86" s="99"/>
    </row>
    <row r="87" spans="1:21" ht="22.5" customHeight="1">
      <c r="A87" s="26" t="s">
        <v>164</v>
      </c>
      <c r="B87" s="56" t="s">
        <v>82</v>
      </c>
      <c r="C87" s="29" t="s">
        <v>19</v>
      </c>
      <c r="D87" s="29" t="s">
        <v>15</v>
      </c>
      <c r="E87" s="136" t="s">
        <v>135</v>
      </c>
      <c r="F87" s="29" t="s">
        <v>28</v>
      </c>
      <c r="G87" s="364"/>
      <c r="H87" s="372"/>
      <c r="I87" s="372"/>
      <c r="J87" s="23"/>
      <c r="K87" s="22">
        <v>52.5</v>
      </c>
      <c r="L87" s="22">
        <v>20</v>
      </c>
      <c r="M87" s="96"/>
      <c r="N87" s="96"/>
      <c r="O87" s="96"/>
      <c r="P87" s="96"/>
      <c r="Q87" s="96"/>
      <c r="R87" s="97"/>
      <c r="S87" s="97"/>
      <c r="T87" s="97"/>
      <c r="U87" s="99"/>
    </row>
    <row r="88" spans="1:21" ht="22.5" customHeight="1">
      <c r="A88" s="26" t="s">
        <v>165</v>
      </c>
      <c r="B88" s="56" t="s">
        <v>82</v>
      </c>
      <c r="C88" s="29" t="s">
        <v>19</v>
      </c>
      <c r="D88" s="29" t="s">
        <v>15</v>
      </c>
      <c r="E88" s="136" t="s">
        <v>180</v>
      </c>
      <c r="F88" s="29" t="s">
        <v>28</v>
      </c>
      <c r="G88" s="364"/>
      <c r="H88" s="372"/>
      <c r="I88" s="372"/>
      <c r="J88" s="23"/>
      <c r="K88" s="22">
        <v>510.1</v>
      </c>
      <c r="L88" s="22">
        <v>10.1</v>
      </c>
      <c r="M88" s="96"/>
      <c r="N88" s="96"/>
      <c r="O88" s="96"/>
      <c r="P88" s="96"/>
      <c r="Q88" s="96"/>
      <c r="R88" s="97"/>
      <c r="S88" s="97"/>
      <c r="T88" s="97"/>
      <c r="U88" s="99"/>
    </row>
    <row r="89" spans="1:21" ht="22.5" customHeight="1">
      <c r="A89" s="26" t="s">
        <v>166</v>
      </c>
      <c r="B89" s="56" t="s">
        <v>82</v>
      </c>
      <c r="C89" s="29" t="s">
        <v>19</v>
      </c>
      <c r="D89" s="29" t="s">
        <v>15</v>
      </c>
      <c r="E89" s="136" t="s">
        <v>160</v>
      </c>
      <c r="F89" s="29" t="s">
        <v>28</v>
      </c>
      <c r="G89" s="364"/>
      <c r="H89" s="372"/>
      <c r="I89" s="372"/>
      <c r="J89" s="23"/>
      <c r="K89" s="22">
        <v>5.7</v>
      </c>
      <c r="L89" s="22">
        <v>5.7</v>
      </c>
      <c r="M89" s="96"/>
      <c r="N89" s="96"/>
      <c r="O89" s="96"/>
      <c r="P89" s="96"/>
      <c r="Q89" s="96"/>
      <c r="R89" s="97"/>
      <c r="S89" s="97"/>
      <c r="T89" s="97"/>
      <c r="U89" s="99"/>
    </row>
    <row r="90" spans="1:21" ht="22.5" customHeight="1">
      <c r="A90" s="26" t="s">
        <v>255</v>
      </c>
      <c r="B90" s="56" t="s">
        <v>82</v>
      </c>
      <c r="C90" s="29" t="s">
        <v>19</v>
      </c>
      <c r="D90" s="29" t="s">
        <v>15</v>
      </c>
      <c r="E90" s="136" t="s">
        <v>124</v>
      </c>
      <c r="F90" s="29" t="s">
        <v>28</v>
      </c>
      <c r="G90" s="364"/>
      <c r="H90" s="372"/>
      <c r="I90" s="372"/>
      <c r="J90" s="23">
        <v>67.8</v>
      </c>
      <c r="K90" s="22"/>
      <c r="L90" s="22"/>
      <c r="M90" s="96"/>
      <c r="N90" s="96"/>
      <c r="O90" s="96"/>
      <c r="P90" s="96"/>
      <c r="Q90" s="96"/>
      <c r="R90" s="97"/>
      <c r="S90" s="97"/>
      <c r="T90" s="97"/>
      <c r="U90" s="99"/>
    </row>
    <row r="91" spans="1:21" ht="22.5" customHeight="1">
      <c r="A91" s="26" t="s">
        <v>256</v>
      </c>
      <c r="B91" s="56" t="s">
        <v>82</v>
      </c>
      <c r="C91" s="29" t="s">
        <v>19</v>
      </c>
      <c r="D91" s="29" t="s">
        <v>15</v>
      </c>
      <c r="E91" s="136" t="s">
        <v>113</v>
      </c>
      <c r="F91" s="29" t="s">
        <v>28</v>
      </c>
      <c r="G91" s="364"/>
      <c r="H91" s="372"/>
      <c r="I91" s="372"/>
      <c r="J91" s="23">
        <v>4.2</v>
      </c>
      <c r="K91" s="22"/>
      <c r="L91" s="22"/>
      <c r="M91" s="96"/>
      <c r="N91" s="96"/>
      <c r="O91" s="96"/>
      <c r="P91" s="96"/>
      <c r="Q91" s="96"/>
      <c r="R91" s="97"/>
      <c r="S91" s="97"/>
      <c r="T91" s="97"/>
      <c r="U91" s="99"/>
    </row>
    <row r="92" spans="1:21" ht="22.5" customHeight="1">
      <c r="A92" s="26" t="s">
        <v>167</v>
      </c>
      <c r="B92" s="56" t="s">
        <v>82</v>
      </c>
      <c r="C92" s="29" t="s">
        <v>19</v>
      </c>
      <c r="D92" s="29" t="s">
        <v>15</v>
      </c>
      <c r="E92" s="136" t="s">
        <v>35</v>
      </c>
      <c r="F92" s="29" t="s">
        <v>28</v>
      </c>
      <c r="G92" s="364"/>
      <c r="H92" s="372"/>
      <c r="I92" s="372"/>
      <c r="J92" s="23">
        <v>65</v>
      </c>
      <c r="K92" s="22"/>
      <c r="L92" s="22"/>
      <c r="M92" s="96"/>
      <c r="N92" s="96"/>
      <c r="O92" s="96"/>
      <c r="P92" s="96"/>
      <c r="Q92" s="96"/>
      <c r="R92" s="97"/>
      <c r="S92" s="97"/>
      <c r="T92" s="97"/>
      <c r="U92" s="99"/>
    </row>
    <row r="93" spans="1:21" ht="22.5" customHeight="1">
      <c r="A93" s="26" t="s">
        <v>168</v>
      </c>
      <c r="B93" s="56" t="s">
        <v>82</v>
      </c>
      <c r="C93" s="29" t="s">
        <v>5</v>
      </c>
      <c r="D93" s="29" t="s">
        <v>14</v>
      </c>
      <c r="E93" s="136" t="s">
        <v>179</v>
      </c>
      <c r="F93" s="29" t="s">
        <v>28</v>
      </c>
      <c r="G93" s="364"/>
      <c r="H93" s="372"/>
      <c r="I93" s="372"/>
      <c r="J93" s="23"/>
      <c r="K93" s="22">
        <v>20</v>
      </c>
      <c r="L93" s="22">
        <v>20</v>
      </c>
      <c r="M93" s="96"/>
      <c r="N93" s="96"/>
      <c r="O93" s="96"/>
      <c r="P93" s="96"/>
      <c r="Q93" s="96"/>
      <c r="R93" s="97"/>
      <c r="S93" s="97"/>
      <c r="T93" s="97"/>
      <c r="U93" s="99"/>
    </row>
    <row r="94" spans="1:21" ht="22.5" customHeight="1">
      <c r="A94" s="26" t="s">
        <v>257</v>
      </c>
      <c r="B94" s="56" t="s">
        <v>82</v>
      </c>
      <c r="C94" s="29" t="s">
        <v>5</v>
      </c>
      <c r="D94" s="29" t="s">
        <v>14</v>
      </c>
      <c r="E94" s="136" t="s">
        <v>163</v>
      </c>
      <c r="F94" s="29" t="s">
        <v>28</v>
      </c>
      <c r="G94" s="364"/>
      <c r="H94" s="372"/>
      <c r="I94" s="372"/>
      <c r="J94" s="23"/>
      <c r="K94" s="22">
        <v>145</v>
      </c>
      <c r="L94" s="22">
        <v>105</v>
      </c>
      <c r="M94" s="96"/>
      <c r="N94" s="96"/>
      <c r="O94" s="96"/>
      <c r="P94" s="96"/>
      <c r="Q94" s="96"/>
      <c r="R94" s="97"/>
      <c r="S94" s="97"/>
      <c r="T94" s="97"/>
      <c r="U94" s="99"/>
    </row>
    <row r="95" spans="1:21" ht="22.5" customHeight="1">
      <c r="A95" s="26" t="s">
        <v>258</v>
      </c>
      <c r="B95" s="56" t="s">
        <v>82</v>
      </c>
      <c r="C95" s="29" t="s">
        <v>5</v>
      </c>
      <c r="D95" s="29" t="s">
        <v>14</v>
      </c>
      <c r="E95" s="136" t="s">
        <v>1003</v>
      </c>
      <c r="F95" s="29" t="s">
        <v>28</v>
      </c>
      <c r="G95" s="364"/>
      <c r="H95" s="372"/>
      <c r="I95" s="372"/>
      <c r="J95" s="23"/>
      <c r="K95" s="22"/>
      <c r="L95" s="22"/>
      <c r="M95" s="96">
        <v>20</v>
      </c>
      <c r="N95" s="96">
        <v>20</v>
      </c>
      <c r="O95" s="96"/>
      <c r="P95" s="96"/>
      <c r="Q95" s="96"/>
      <c r="R95" s="97"/>
      <c r="S95" s="97"/>
      <c r="T95" s="97"/>
      <c r="U95" s="99"/>
    </row>
    <row r="96" spans="1:21" ht="22.5" customHeight="1">
      <c r="A96" s="26" t="s">
        <v>169</v>
      </c>
      <c r="B96" s="56" t="s">
        <v>82</v>
      </c>
      <c r="C96" s="29" t="s">
        <v>5</v>
      </c>
      <c r="D96" s="29" t="s">
        <v>14</v>
      </c>
      <c r="E96" s="136" t="s">
        <v>31</v>
      </c>
      <c r="F96" s="29" t="s">
        <v>28</v>
      </c>
      <c r="G96" s="364"/>
      <c r="H96" s="372"/>
      <c r="I96" s="372"/>
      <c r="J96" s="23">
        <v>94.3</v>
      </c>
      <c r="K96" s="22"/>
      <c r="L96" s="22"/>
      <c r="M96" s="96"/>
      <c r="N96" s="96"/>
      <c r="O96" s="96"/>
      <c r="P96" s="96"/>
      <c r="Q96" s="96"/>
      <c r="R96" s="97"/>
      <c r="S96" s="97"/>
      <c r="T96" s="97"/>
      <c r="U96" s="99"/>
    </row>
    <row r="97" spans="1:21" ht="22.5" customHeight="1">
      <c r="A97" s="32" t="s">
        <v>174</v>
      </c>
      <c r="B97" s="56" t="s">
        <v>82</v>
      </c>
      <c r="C97" s="29" t="s">
        <v>5</v>
      </c>
      <c r="D97" s="29" t="s">
        <v>16</v>
      </c>
      <c r="E97" s="136" t="s">
        <v>173</v>
      </c>
      <c r="F97" s="29" t="s">
        <v>28</v>
      </c>
      <c r="G97" s="364"/>
      <c r="H97" s="372"/>
      <c r="I97" s="372"/>
      <c r="J97" s="23"/>
      <c r="K97" s="22">
        <v>1.5</v>
      </c>
      <c r="L97" s="22">
        <v>1.5</v>
      </c>
      <c r="M97" s="96"/>
      <c r="N97" s="96"/>
      <c r="O97" s="96"/>
      <c r="P97" s="96"/>
      <c r="Q97" s="96"/>
      <c r="R97" s="97"/>
      <c r="S97" s="97"/>
      <c r="T97" s="97"/>
      <c r="U97" s="99"/>
    </row>
    <row r="98" spans="1:21" ht="22.5" customHeight="1">
      <c r="A98" s="32" t="s">
        <v>175</v>
      </c>
      <c r="B98" s="56" t="s">
        <v>82</v>
      </c>
      <c r="C98" s="29" t="s">
        <v>5</v>
      </c>
      <c r="D98" s="29" t="s">
        <v>16</v>
      </c>
      <c r="E98" s="136" t="s">
        <v>163</v>
      </c>
      <c r="F98" s="29" t="s">
        <v>28</v>
      </c>
      <c r="G98" s="364"/>
      <c r="H98" s="372"/>
      <c r="I98" s="372"/>
      <c r="J98" s="23"/>
      <c r="K98" s="22">
        <v>30</v>
      </c>
      <c r="L98" s="22">
        <v>30</v>
      </c>
      <c r="M98" s="96"/>
      <c r="N98" s="96"/>
      <c r="O98" s="96"/>
      <c r="P98" s="96"/>
      <c r="Q98" s="96"/>
      <c r="R98" s="97"/>
      <c r="S98" s="97"/>
      <c r="T98" s="97"/>
      <c r="U98" s="99"/>
    </row>
    <row r="99" spans="1:21" ht="22.5" customHeight="1">
      <c r="A99" s="32" t="s">
        <v>176</v>
      </c>
      <c r="B99" s="56" t="s">
        <v>82</v>
      </c>
      <c r="C99" s="29" t="s">
        <v>5</v>
      </c>
      <c r="D99" s="29" t="s">
        <v>16</v>
      </c>
      <c r="E99" s="136" t="s">
        <v>31</v>
      </c>
      <c r="F99" s="29" t="s">
        <v>28</v>
      </c>
      <c r="G99" s="364"/>
      <c r="H99" s="372"/>
      <c r="I99" s="372"/>
      <c r="J99" s="23">
        <v>27.3</v>
      </c>
      <c r="K99" s="22"/>
      <c r="L99" s="22"/>
      <c r="M99" s="96"/>
      <c r="N99" s="96"/>
      <c r="O99" s="96"/>
      <c r="P99" s="96"/>
      <c r="Q99" s="96"/>
      <c r="R99" s="97"/>
      <c r="S99" s="97"/>
      <c r="T99" s="97"/>
      <c r="U99" s="99"/>
    </row>
    <row r="100" spans="1:21" ht="22.5" customHeight="1">
      <c r="A100" s="32" t="s">
        <v>1004</v>
      </c>
      <c r="B100" s="56" t="s">
        <v>82</v>
      </c>
      <c r="C100" s="29" t="s">
        <v>6</v>
      </c>
      <c r="D100" s="29" t="s">
        <v>12</v>
      </c>
      <c r="E100" s="136" t="s">
        <v>138</v>
      </c>
      <c r="F100" s="29" t="s">
        <v>28</v>
      </c>
      <c r="G100" s="364"/>
      <c r="H100" s="372"/>
      <c r="I100" s="372"/>
      <c r="J100" s="23"/>
      <c r="K100" s="22">
        <v>50.3</v>
      </c>
      <c r="L100" s="22">
        <v>20.9</v>
      </c>
      <c r="M100" s="96"/>
      <c r="N100" s="96"/>
      <c r="O100" s="96"/>
      <c r="P100" s="96"/>
      <c r="Q100" s="96"/>
      <c r="R100" s="97"/>
      <c r="S100" s="97"/>
      <c r="T100" s="97"/>
      <c r="U100" s="99"/>
    </row>
    <row r="101" spans="1:21" ht="22.5" customHeight="1">
      <c r="A101" s="32" t="s">
        <v>1005</v>
      </c>
      <c r="B101" s="56" t="s">
        <v>82</v>
      </c>
      <c r="C101" s="29" t="s">
        <v>22</v>
      </c>
      <c r="D101" s="29" t="s">
        <v>14</v>
      </c>
      <c r="E101" s="136" t="s">
        <v>138</v>
      </c>
      <c r="F101" s="29" t="s">
        <v>28</v>
      </c>
      <c r="G101" s="318"/>
      <c r="H101" s="373"/>
      <c r="I101" s="373"/>
      <c r="J101" s="23">
        <v>1548.6</v>
      </c>
      <c r="K101" s="22"/>
      <c r="L101" s="22"/>
      <c r="M101" s="96"/>
      <c r="N101" s="96"/>
      <c r="O101" s="96"/>
      <c r="P101" s="96"/>
      <c r="Q101" s="96"/>
      <c r="R101" s="97"/>
      <c r="S101" s="97"/>
      <c r="T101" s="97"/>
      <c r="U101" s="99"/>
    </row>
    <row r="102" spans="1:21" s="284" customFormat="1" ht="22.5" customHeight="1">
      <c r="A102" s="276" t="s">
        <v>991</v>
      </c>
      <c r="B102" s="277" t="s">
        <v>992</v>
      </c>
      <c r="C102" s="277"/>
      <c r="D102" s="277"/>
      <c r="E102" s="277"/>
      <c r="F102" s="277"/>
      <c r="G102" s="278"/>
      <c r="H102" s="279"/>
      <c r="I102" s="280"/>
      <c r="J102" s="281"/>
      <c r="K102" s="281"/>
      <c r="L102" s="281"/>
      <c r="M102" s="281">
        <v>3.4</v>
      </c>
      <c r="N102" s="281">
        <v>3.4</v>
      </c>
      <c r="O102" s="281"/>
      <c r="P102" s="281"/>
      <c r="Q102" s="281"/>
      <c r="R102" s="282"/>
      <c r="S102" s="282"/>
      <c r="T102" s="282"/>
      <c r="U102" s="283"/>
    </row>
    <row r="103" spans="1:21" ht="104.25" customHeight="1">
      <c r="A103" s="26" t="s">
        <v>74</v>
      </c>
      <c r="B103" s="27" t="s">
        <v>993</v>
      </c>
      <c r="C103" s="54">
        <v>13</v>
      </c>
      <c r="D103" s="54" t="s">
        <v>10</v>
      </c>
      <c r="E103" s="54" t="s">
        <v>994</v>
      </c>
      <c r="F103" s="29" t="s">
        <v>995</v>
      </c>
      <c r="G103" s="60" t="s">
        <v>998</v>
      </c>
      <c r="H103" s="49"/>
      <c r="I103" s="49"/>
      <c r="J103" s="133"/>
      <c r="K103" s="133"/>
      <c r="L103" s="133"/>
      <c r="M103" s="133">
        <v>3.4</v>
      </c>
      <c r="N103" s="133">
        <v>3.4</v>
      </c>
      <c r="O103" s="133"/>
      <c r="P103" s="133"/>
      <c r="Q103" s="133"/>
      <c r="R103" s="78"/>
      <c r="S103" s="78"/>
      <c r="T103" s="78"/>
      <c r="U103" s="77"/>
    </row>
    <row r="104" spans="1:21" ht="33" customHeight="1">
      <c r="A104" s="312" t="s">
        <v>568</v>
      </c>
      <c r="B104" s="312"/>
      <c r="C104" s="312"/>
      <c r="D104" s="312"/>
      <c r="E104" s="312"/>
      <c r="F104" s="312"/>
      <c r="G104" s="312"/>
      <c r="H104" s="312"/>
      <c r="I104" s="313"/>
      <c r="J104" s="147">
        <f aca="true" t="shared" si="11" ref="J104:O104">J105+J234+J247</f>
        <v>124118.70000000001</v>
      </c>
      <c r="K104" s="147">
        <f t="shared" si="11"/>
        <v>106834</v>
      </c>
      <c r="L104" s="147">
        <f t="shared" si="11"/>
        <v>42507.9</v>
      </c>
      <c r="M104" s="147">
        <f t="shared" si="11"/>
        <v>150486</v>
      </c>
      <c r="N104" s="147">
        <f t="shared" si="11"/>
        <v>123939.29999999999</v>
      </c>
      <c r="O104" s="147">
        <f t="shared" si="11"/>
        <v>26546.699999999997</v>
      </c>
      <c r="P104" s="147"/>
      <c r="Q104" s="147"/>
      <c r="R104" s="147"/>
      <c r="S104" s="147"/>
      <c r="T104" s="147"/>
      <c r="U104" s="147"/>
    </row>
    <row r="105" spans="1:21" ht="15.75">
      <c r="A105" s="112" t="s">
        <v>56</v>
      </c>
      <c r="B105" s="335" t="s">
        <v>117</v>
      </c>
      <c r="C105" s="336"/>
      <c r="D105" s="336"/>
      <c r="E105" s="336"/>
      <c r="F105" s="336"/>
      <c r="G105" s="336"/>
      <c r="H105" s="336"/>
      <c r="I105" s="337"/>
      <c r="J105" s="100">
        <f>J106+J144+J153+J190+J222</f>
        <v>119906.3</v>
      </c>
      <c r="K105" s="100">
        <f>K106+K144+K153+K190+K222</f>
        <v>100792.8</v>
      </c>
      <c r="L105" s="100">
        <f>L106+L144+L153+L190+L222</f>
        <v>40465.4</v>
      </c>
      <c r="M105" s="100">
        <f>M106+M144+M153+M190+M222+M220</f>
        <v>144811.5</v>
      </c>
      <c r="N105" s="100">
        <f>N106+N144+N153+N190+N222+N220</f>
        <v>118264.79999999999</v>
      </c>
      <c r="O105" s="100">
        <f>O106+O144+O153+O190+O222+O220</f>
        <v>26546.699999999997</v>
      </c>
      <c r="P105" s="100"/>
      <c r="Q105" s="100"/>
      <c r="R105" s="100"/>
      <c r="S105" s="100"/>
      <c r="T105" s="100"/>
      <c r="U105" s="100"/>
    </row>
    <row r="106" spans="1:21" ht="15.75">
      <c r="A106" s="347" t="s">
        <v>118</v>
      </c>
      <c r="B106" s="348"/>
      <c r="C106" s="348"/>
      <c r="D106" s="348"/>
      <c r="E106" s="348"/>
      <c r="F106" s="348"/>
      <c r="G106" s="348"/>
      <c r="H106" s="348"/>
      <c r="I106" s="349"/>
      <c r="J106" s="90">
        <f aca="true" t="shared" si="12" ref="J106:O106">J107+J127+J138</f>
        <v>27293.9</v>
      </c>
      <c r="K106" s="90">
        <f t="shared" si="12"/>
        <v>26668.2</v>
      </c>
      <c r="L106" s="90">
        <f t="shared" si="12"/>
        <v>13889.7</v>
      </c>
      <c r="M106" s="90">
        <f t="shared" si="12"/>
        <v>23599.100000000006</v>
      </c>
      <c r="N106" s="90">
        <f t="shared" si="12"/>
        <v>23599.100000000006</v>
      </c>
      <c r="O106" s="90">
        <f t="shared" si="12"/>
        <v>0</v>
      </c>
      <c r="P106" s="90"/>
      <c r="Q106" s="90"/>
      <c r="R106" s="90"/>
      <c r="S106" s="90"/>
      <c r="T106" s="90"/>
      <c r="U106" s="105"/>
    </row>
    <row r="107" spans="1:21" ht="31.5">
      <c r="A107" s="64" t="s">
        <v>57</v>
      </c>
      <c r="B107" s="61" t="s">
        <v>119</v>
      </c>
      <c r="C107" s="29"/>
      <c r="D107" s="29"/>
      <c r="E107" s="29"/>
      <c r="F107" s="29"/>
      <c r="G107" s="30"/>
      <c r="H107" s="31"/>
      <c r="I107" s="31"/>
      <c r="J107" s="94">
        <f aca="true" t="shared" si="13" ref="J107:O107">SUM(J108:J126)</f>
        <v>23158.500000000004</v>
      </c>
      <c r="K107" s="94">
        <f t="shared" si="13"/>
        <v>21505.800000000003</v>
      </c>
      <c r="L107" s="94">
        <f t="shared" si="13"/>
        <v>11764.7</v>
      </c>
      <c r="M107" s="94">
        <f t="shared" si="13"/>
        <v>19585.000000000004</v>
      </c>
      <c r="N107" s="94">
        <f t="shared" si="13"/>
        <v>19585.000000000004</v>
      </c>
      <c r="O107" s="94">
        <f t="shared" si="13"/>
        <v>0</v>
      </c>
      <c r="P107" s="94"/>
      <c r="Q107" s="94"/>
      <c r="R107" s="94"/>
      <c r="S107" s="94"/>
      <c r="T107" s="94"/>
      <c r="U107" s="94"/>
    </row>
    <row r="108" spans="1:21" ht="155.25" customHeight="1">
      <c r="A108" s="26" t="s">
        <v>219</v>
      </c>
      <c r="B108" s="56" t="s">
        <v>38</v>
      </c>
      <c r="C108" s="29" t="s">
        <v>10</v>
      </c>
      <c r="D108" s="29" t="s">
        <v>12</v>
      </c>
      <c r="E108" s="29" t="s">
        <v>262</v>
      </c>
      <c r="F108" s="29" t="s">
        <v>26</v>
      </c>
      <c r="G108" s="57" t="s">
        <v>105</v>
      </c>
      <c r="H108" s="57" t="s">
        <v>263</v>
      </c>
      <c r="I108" s="57" t="s">
        <v>264</v>
      </c>
      <c r="J108" s="67">
        <v>669.1</v>
      </c>
      <c r="K108" s="22"/>
      <c r="L108" s="22"/>
      <c r="M108" s="67"/>
      <c r="N108" s="67"/>
      <c r="O108" s="67"/>
      <c r="P108" s="67"/>
      <c r="Q108" s="67"/>
      <c r="R108" s="83"/>
      <c r="S108" s="83"/>
      <c r="T108" s="83"/>
      <c r="U108" s="95"/>
    </row>
    <row r="109" spans="1:21" ht="158.25" customHeight="1">
      <c r="A109" s="26" t="s">
        <v>220</v>
      </c>
      <c r="B109" s="56" t="s">
        <v>126</v>
      </c>
      <c r="C109" s="29" t="s">
        <v>10</v>
      </c>
      <c r="D109" s="29" t="s">
        <v>14</v>
      </c>
      <c r="E109" s="29" t="s">
        <v>127</v>
      </c>
      <c r="F109" s="29" t="s">
        <v>26</v>
      </c>
      <c r="G109" s="149" t="s">
        <v>965</v>
      </c>
      <c r="H109" s="57" t="s">
        <v>964</v>
      </c>
      <c r="I109" s="149" t="s">
        <v>265</v>
      </c>
      <c r="J109" s="23">
        <v>370.9</v>
      </c>
      <c r="K109" s="22"/>
      <c r="L109" s="22"/>
      <c r="M109" s="67"/>
      <c r="N109" s="67"/>
      <c r="O109" s="67"/>
      <c r="P109" s="67"/>
      <c r="Q109" s="67"/>
      <c r="R109" s="83"/>
      <c r="S109" s="83"/>
      <c r="T109" s="83"/>
      <c r="U109" s="95"/>
    </row>
    <row r="110" spans="1:21" ht="210" customHeight="1">
      <c r="A110" s="26" t="s">
        <v>221</v>
      </c>
      <c r="B110" s="56" t="s">
        <v>128</v>
      </c>
      <c r="C110" s="29" t="s">
        <v>10</v>
      </c>
      <c r="D110" s="29" t="s">
        <v>14</v>
      </c>
      <c r="E110" s="29" t="s">
        <v>266</v>
      </c>
      <c r="F110" s="29" t="s">
        <v>26</v>
      </c>
      <c r="G110" s="149" t="s">
        <v>966</v>
      </c>
      <c r="H110" s="57" t="s">
        <v>967</v>
      </c>
      <c r="I110" s="149" t="s">
        <v>913</v>
      </c>
      <c r="J110" s="23">
        <v>97</v>
      </c>
      <c r="K110" s="22"/>
      <c r="L110" s="22"/>
      <c r="M110" s="67"/>
      <c r="N110" s="67"/>
      <c r="O110" s="67"/>
      <c r="P110" s="67"/>
      <c r="Q110" s="67"/>
      <c r="R110" s="83"/>
      <c r="S110" s="83"/>
      <c r="T110" s="83"/>
      <c r="U110" s="95"/>
    </row>
    <row r="111" spans="1:21" ht="73.5" customHeight="1">
      <c r="A111" s="26" t="s">
        <v>267</v>
      </c>
      <c r="B111" s="56" t="s">
        <v>106</v>
      </c>
      <c r="C111" s="29" t="s">
        <v>10</v>
      </c>
      <c r="D111" s="29" t="s">
        <v>14</v>
      </c>
      <c r="E111" s="35" t="s">
        <v>29</v>
      </c>
      <c r="F111" s="29" t="s">
        <v>26</v>
      </c>
      <c r="G111" s="56" t="s">
        <v>41</v>
      </c>
      <c r="H111" s="57" t="s">
        <v>42</v>
      </c>
      <c r="I111" s="57" t="s">
        <v>43</v>
      </c>
      <c r="J111" s="23">
        <v>13.1</v>
      </c>
      <c r="K111" s="22"/>
      <c r="L111" s="22"/>
      <c r="M111" s="67"/>
      <c r="N111" s="67"/>
      <c r="O111" s="67"/>
      <c r="P111" s="67"/>
      <c r="Q111" s="67"/>
      <c r="R111" s="83"/>
      <c r="S111" s="83"/>
      <c r="T111" s="83"/>
      <c r="U111" s="95"/>
    </row>
    <row r="112" spans="1:21" ht="70.5" customHeight="1">
      <c r="A112" s="26" t="s">
        <v>268</v>
      </c>
      <c r="B112" s="56" t="s">
        <v>269</v>
      </c>
      <c r="C112" s="29" t="s">
        <v>10</v>
      </c>
      <c r="D112" s="29" t="s">
        <v>15</v>
      </c>
      <c r="E112" s="29" t="s">
        <v>270</v>
      </c>
      <c r="F112" s="29" t="s">
        <v>26</v>
      </c>
      <c r="G112" s="369" t="s">
        <v>900</v>
      </c>
      <c r="H112" s="258">
        <v>41919</v>
      </c>
      <c r="I112" s="258">
        <v>43100</v>
      </c>
      <c r="J112" s="23">
        <v>11191.7</v>
      </c>
      <c r="K112" s="22">
        <v>3333.7</v>
      </c>
      <c r="L112" s="22">
        <v>2418.7</v>
      </c>
      <c r="M112" s="67">
        <v>12126</v>
      </c>
      <c r="N112" s="67">
        <v>12126</v>
      </c>
      <c r="O112" s="67"/>
      <c r="P112" s="67"/>
      <c r="Q112" s="67"/>
      <c r="R112" s="83"/>
      <c r="S112" s="83"/>
      <c r="T112" s="83"/>
      <c r="U112" s="95"/>
    </row>
    <row r="113" spans="1:21" ht="72.75" customHeight="1">
      <c r="A113" s="26" t="s">
        <v>271</v>
      </c>
      <c r="B113" s="56" t="s">
        <v>128</v>
      </c>
      <c r="C113" s="29" t="s">
        <v>10</v>
      </c>
      <c r="D113" s="29" t="s">
        <v>15</v>
      </c>
      <c r="E113" s="29" t="s">
        <v>272</v>
      </c>
      <c r="F113" s="29" t="s">
        <v>26</v>
      </c>
      <c r="G113" s="370"/>
      <c r="H113" s="259">
        <v>42123</v>
      </c>
      <c r="I113" s="259" t="s">
        <v>915</v>
      </c>
      <c r="J113" s="23">
        <v>3598.1</v>
      </c>
      <c r="K113" s="22">
        <v>11829.5</v>
      </c>
      <c r="L113" s="22">
        <v>6242.8</v>
      </c>
      <c r="M113" s="67">
        <v>2922</v>
      </c>
      <c r="N113" s="67">
        <v>2922</v>
      </c>
      <c r="O113" s="67"/>
      <c r="P113" s="67"/>
      <c r="Q113" s="67"/>
      <c r="R113" s="83"/>
      <c r="S113" s="83"/>
      <c r="T113" s="83"/>
      <c r="U113" s="95"/>
    </row>
    <row r="114" spans="1:21" ht="186.75" customHeight="1">
      <c r="A114" s="26" t="s">
        <v>273</v>
      </c>
      <c r="B114" s="56" t="s">
        <v>274</v>
      </c>
      <c r="C114" s="29" t="s">
        <v>10</v>
      </c>
      <c r="D114" s="29" t="s">
        <v>15</v>
      </c>
      <c r="E114" s="29" t="s">
        <v>275</v>
      </c>
      <c r="F114" s="29" t="s">
        <v>26</v>
      </c>
      <c r="G114" s="57" t="s">
        <v>925</v>
      </c>
      <c r="H114" s="57" t="s">
        <v>926</v>
      </c>
      <c r="I114" s="57" t="s">
        <v>927</v>
      </c>
      <c r="J114" s="23">
        <v>2311.4</v>
      </c>
      <c r="K114" s="22">
        <v>1633.5</v>
      </c>
      <c r="L114" s="22">
        <v>916.7</v>
      </c>
      <c r="M114" s="67">
        <v>1408.4</v>
      </c>
      <c r="N114" s="67">
        <v>1408.4</v>
      </c>
      <c r="O114" s="67"/>
      <c r="P114" s="67"/>
      <c r="Q114" s="67"/>
      <c r="R114" s="83"/>
      <c r="S114" s="83"/>
      <c r="T114" s="83"/>
      <c r="U114" s="95"/>
    </row>
    <row r="115" spans="1:21" ht="72" customHeight="1">
      <c r="A115" s="26" t="s">
        <v>276</v>
      </c>
      <c r="B115" s="56" t="s">
        <v>106</v>
      </c>
      <c r="C115" s="29" t="s">
        <v>10</v>
      </c>
      <c r="D115" s="29" t="s">
        <v>15</v>
      </c>
      <c r="E115" s="35" t="s">
        <v>29</v>
      </c>
      <c r="F115" s="29" t="s">
        <v>26</v>
      </c>
      <c r="G115" s="56" t="s">
        <v>41</v>
      </c>
      <c r="H115" s="57" t="s">
        <v>42</v>
      </c>
      <c r="I115" s="57" t="s">
        <v>43</v>
      </c>
      <c r="J115" s="23">
        <v>401.7</v>
      </c>
      <c r="K115" s="22"/>
      <c r="L115" s="22"/>
      <c r="M115" s="67"/>
      <c r="N115" s="67"/>
      <c r="O115" s="67"/>
      <c r="P115" s="67"/>
      <c r="Q115" s="67"/>
      <c r="R115" s="83"/>
      <c r="S115" s="83"/>
      <c r="T115" s="83"/>
      <c r="U115" s="95"/>
    </row>
    <row r="116" spans="1:21" ht="234" customHeight="1">
      <c r="A116" s="26" t="s">
        <v>277</v>
      </c>
      <c r="B116" s="56" t="s">
        <v>931</v>
      </c>
      <c r="C116" s="29" t="s">
        <v>10</v>
      </c>
      <c r="D116" s="29" t="s">
        <v>16</v>
      </c>
      <c r="E116" s="29" t="s">
        <v>279</v>
      </c>
      <c r="F116" s="29" t="s">
        <v>26</v>
      </c>
      <c r="G116" s="57" t="s">
        <v>928</v>
      </c>
      <c r="H116" s="57" t="s">
        <v>929</v>
      </c>
      <c r="I116" s="57" t="s">
        <v>930</v>
      </c>
      <c r="J116" s="23">
        <v>623.6</v>
      </c>
      <c r="K116" s="22"/>
      <c r="L116" s="22"/>
      <c r="M116" s="67"/>
      <c r="N116" s="67"/>
      <c r="O116" s="67"/>
      <c r="P116" s="67"/>
      <c r="Q116" s="67"/>
      <c r="R116" s="83"/>
      <c r="S116" s="83"/>
      <c r="T116" s="83"/>
      <c r="U116" s="95"/>
    </row>
    <row r="117" spans="1:21" ht="70.5" customHeight="1">
      <c r="A117" s="26" t="s">
        <v>280</v>
      </c>
      <c r="B117" s="56" t="s">
        <v>106</v>
      </c>
      <c r="C117" s="29" t="s">
        <v>10</v>
      </c>
      <c r="D117" s="29" t="s">
        <v>17</v>
      </c>
      <c r="E117" s="35" t="s">
        <v>29</v>
      </c>
      <c r="F117" s="29" t="s">
        <v>26</v>
      </c>
      <c r="G117" s="56" t="s">
        <v>41</v>
      </c>
      <c r="H117" s="57" t="s">
        <v>42</v>
      </c>
      <c r="I117" s="57" t="s">
        <v>43</v>
      </c>
      <c r="J117" s="23">
        <v>19.2</v>
      </c>
      <c r="K117" s="22"/>
      <c r="L117" s="22"/>
      <c r="M117" s="67"/>
      <c r="N117" s="67"/>
      <c r="O117" s="67"/>
      <c r="P117" s="67"/>
      <c r="Q117" s="67"/>
      <c r="R117" s="83"/>
      <c r="S117" s="83"/>
      <c r="T117" s="83"/>
      <c r="U117" s="95"/>
    </row>
    <row r="118" spans="1:21" ht="71.25" customHeight="1">
      <c r="A118" s="26" t="s">
        <v>281</v>
      </c>
      <c r="B118" s="56" t="s">
        <v>282</v>
      </c>
      <c r="C118" s="29" t="s">
        <v>10</v>
      </c>
      <c r="D118" s="29" t="s">
        <v>17</v>
      </c>
      <c r="E118" s="29" t="s">
        <v>283</v>
      </c>
      <c r="F118" s="29" t="s">
        <v>26</v>
      </c>
      <c r="G118" s="369" t="s">
        <v>901</v>
      </c>
      <c r="H118" s="258">
        <v>41919</v>
      </c>
      <c r="I118" s="258">
        <v>43100</v>
      </c>
      <c r="J118" s="23"/>
      <c r="K118" s="22">
        <v>642</v>
      </c>
      <c r="L118" s="22">
        <v>371.8</v>
      </c>
      <c r="M118" s="67">
        <v>894.3</v>
      </c>
      <c r="N118" s="67">
        <v>894.3</v>
      </c>
      <c r="O118" s="67"/>
      <c r="P118" s="67"/>
      <c r="Q118" s="67"/>
      <c r="R118" s="83"/>
      <c r="S118" s="83"/>
      <c r="T118" s="83"/>
      <c r="U118" s="95"/>
    </row>
    <row r="119" spans="1:21" ht="101.25" customHeight="1">
      <c r="A119" s="26" t="s">
        <v>285</v>
      </c>
      <c r="B119" s="56" t="s">
        <v>128</v>
      </c>
      <c r="C119" s="29" t="s">
        <v>10</v>
      </c>
      <c r="D119" s="29" t="s">
        <v>17</v>
      </c>
      <c r="E119" s="35" t="s">
        <v>286</v>
      </c>
      <c r="F119" s="29" t="s">
        <v>26</v>
      </c>
      <c r="G119" s="370"/>
      <c r="H119" s="259">
        <v>42123</v>
      </c>
      <c r="I119" s="259" t="s">
        <v>36</v>
      </c>
      <c r="J119" s="23">
        <v>1585.5</v>
      </c>
      <c r="K119" s="67">
        <v>886.5</v>
      </c>
      <c r="L119" s="67">
        <v>478.5</v>
      </c>
      <c r="M119" s="67">
        <v>183.2</v>
      </c>
      <c r="N119" s="67">
        <v>183.2</v>
      </c>
      <c r="O119" s="67"/>
      <c r="P119" s="67"/>
      <c r="Q119" s="67"/>
      <c r="R119" s="83"/>
      <c r="S119" s="83"/>
      <c r="T119" s="83"/>
      <c r="U119" s="95"/>
    </row>
    <row r="120" spans="1:21" ht="31.5">
      <c r="A120" s="26" t="s">
        <v>287</v>
      </c>
      <c r="B120" s="56" t="s">
        <v>288</v>
      </c>
      <c r="C120" s="29" t="s">
        <v>14</v>
      </c>
      <c r="D120" s="29" t="s">
        <v>13</v>
      </c>
      <c r="E120" s="29" t="s">
        <v>289</v>
      </c>
      <c r="F120" s="29" t="s">
        <v>26</v>
      </c>
      <c r="G120" s="317" t="s">
        <v>902</v>
      </c>
      <c r="H120" s="268" t="s">
        <v>290</v>
      </c>
      <c r="I120" s="268" t="s">
        <v>291</v>
      </c>
      <c r="J120" s="23">
        <v>1.7</v>
      </c>
      <c r="K120" s="22">
        <v>766.7</v>
      </c>
      <c r="L120" s="22">
        <v>194.4</v>
      </c>
      <c r="M120" s="67">
        <v>1135.7</v>
      </c>
      <c r="N120" s="67">
        <v>1135.7</v>
      </c>
      <c r="O120" s="67"/>
      <c r="P120" s="67"/>
      <c r="Q120" s="67"/>
      <c r="R120" s="83"/>
      <c r="S120" s="83"/>
      <c r="T120" s="83"/>
      <c r="U120" s="95"/>
    </row>
    <row r="121" spans="1:21" ht="31.5">
      <c r="A121" s="26" t="s">
        <v>292</v>
      </c>
      <c r="B121" s="56" t="s">
        <v>288</v>
      </c>
      <c r="C121" s="29" t="s">
        <v>14</v>
      </c>
      <c r="D121" s="29" t="s">
        <v>13</v>
      </c>
      <c r="E121" s="29" t="s">
        <v>293</v>
      </c>
      <c r="F121" s="29" t="s">
        <v>26</v>
      </c>
      <c r="G121" s="364"/>
      <c r="H121" s="269"/>
      <c r="I121" s="269"/>
      <c r="J121" s="23">
        <v>1241.4</v>
      </c>
      <c r="K121" s="22">
        <v>1112.9</v>
      </c>
      <c r="L121" s="22">
        <v>478.8</v>
      </c>
      <c r="M121" s="67">
        <v>312.2</v>
      </c>
      <c r="N121" s="67">
        <v>312.2</v>
      </c>
      <c r="O121" s="67"/>
      <c r="P121" s="67"/>
      <c r="Q121" s="67"/>
      <c r="R121" s="83"/>
      <c r="S121" s="83"/>
      <c r="T121" s="83"/>
      <c r="U121" s="95"/>
    </row>
    <row r="122" spans="1:21" ht="31.5">
      <c r="A122" s="26" t="s">
        <v>294</v>
      </c>
      <c r="B122" s="56" t="s">
        <v>288</v>
      </c>
      <c r="C122" s="29" t="s">
        <v>18</v>
      </c>
      <c r="D122" s="29" t="s">
        <v>18</v>
      </c>
      <c r="E122" s="35" t="s">
        <v>289</v>
      </c>
      <c r="F122" s="29" t="s">
        <v>26</v>
      </c>
      <c r="G122" s="364"/>
      <c r="H122" s="269"/>
      <c r="I122" s="269"/>
      <c r="J122" s="23"/>
      <c r="K122" s="22">
        <v>264.8</v>
      </c>
      <c r="L122" s="22">
        <v>153.4</v>
      </c>
      <c r="M122" s="67">
        <v>524.4</v>
      </c>
      <c r="N122" s="67">
        <v>524.4</v>
      </c>
      <c r="O122" s="67"/>
      <c r="P122" s="67"/>
      <c r="Q122" s="67"/>
      <c r="R122" s="83"/>
      <c r="S122" s="83"/>
      <c r="T122" s="83"/>
      <c r="U122" s="95"/>
    </row>
    <row r="123" spans="1:21" ht="63" customHeight="1">
      <c r="A123" s="26" t="s">
        <v>295</v>
      </c>
      <c r="B123" s="56" t="s">
        <v>288</v>
      </c>
      <c r="C123" s="29" t="s">
        <v>18</v>
      </c>
      <c r="D123" s="29" t="s">
        <v>18</v>
      </c>
      <c r="E123" s="35" t="s">
        <v>293</v>
      </c>
      <c r="F123" s="29" t="s">
        <v>26</v>
      </c>
      <c r="G123" s="318"/>
      <c r="H123" s="266" t="s">
        <v>911</v>
      </c>
      <c r="I123" s="266" t="s">
        <v>914</v>
      </c>
      <c r="J123" s="23">
        <v>628.7</v>
      </c>
      <c r="K123" s="22">
        <v>365.6</v>
      </c>
      <c r="L123" s="22">
        <v>195.7</v>
      </c>
      <c r="M123" s="67">
        <v>78.8</v>
      </c>
      <c r="N123" s="67">
        <v>78.8</v>
      </c>
      <c r="O123" s="67"/>
      <c r="P123" s="67"/>
      <c r="Q123" s="67"/>
      <c r="R123" s="83"/>
      <c r="S123" s="83"/>
      <c r="T123" s="83"/>
      <c r="U123" s="95"/>
    </row>
    <row r="124" spans="1:21" ht="85.5" customHeight="1">
      <c r="A124" s="26" t="s">
        <v>296</v>
      </c>
      <c r="B124" s="56" t="s">
        <v>297</v>
      </c>
      <c r="C124" s="29" t="s">
        <v>19</v>
      </c>
      <c r="D124" s="29" t="s">
        <v>15</v>
      </c>
      <c r="E124" s="35" t="s">
        <v>298</v>
      </c>
      <c r="F124" s="29" t="s">
        <v>26</v>
      </c>
      <c r="G124" s="57" t="s">
        <v>299</v>
      </c>
      <c r="H124" s="56" t="s">
        <v>300</v>
      </c>
      <c r="I124" s="57" t="s">
        <v>110</v>
      </c>
      <c r="J124" s="23">
        <v>387.1</v>
      </c>
      <c r="K124" s="22">
        <v>281.7</v>
      </c>
      <c r="L124" s="22">
        <v>132.2</v>
      </c>
      <c r="M124" s="67"/>
      <c r="N124" s="67"/>
      <c r="O124" s="67"/>
      <c r="P124" s="67"/>
      <c r="Q124" s="67"/>
      <c r="R124" s="83"/>
      <c r="S124" s="83"/>
      <c r="T124" s="83"/>
      <c r="U124" s="95"/>
    </row>
    <row r="125" spans="1:21" ht="74.25" customHeight="1">
      <c r="A125" s="26" t="s">
        <v>301</v>
      </c>
      <c r="B125" s="56" t="s">
        <v>106</v>
      </c>
      <c r="C125" s="29" t="s">
        <v>19</v>
      </c>
      <c r="D125" s="29" t="s">
        <v>15</v>
      </c>
      <c r="E125" s="35" t="s">
        <v>29</v>
      </c>
      <c r="F125" s="29" t="s">
        <v>26</v>
      </c>
      <c r="G125" s="56" t="s">
        <v>41</v>
      </c>
      <c r="H125" s="57" t="s">
        <v>42</v>
      </c>
      <c r="I125" s="57" t="s">
        <v>43</v>
      </c>
      <c r="J125" s="23">
        <v>18.3</v>
      </c>
      <c r="K125" s="22"/>
      <c r="L125" s="22"/>
      <c r="M125" s="67"/>
      <c r="N125" s="67"/>
      <c r="O125" s="67"/>
      <c r="P125" s="67"/>
      <c r="Q125" s="67"/>
      <c r="R125" s="83"/>
      <c r="S125" s="83"/>
      <c r="T125" s="83"/>
      <c r="U125" s="95"/>
    </row>
    <row r="126" spans="1:21" ht="132.75" customHeight="1">
      <c r="A126" s="26" t="s">
        <v>302</v>
      </c>
      <c r="B126" s="56" t="s">
        <v>297</v>
      </c>
      <c r="C126" s="29" t="s">
        <v>19</v>
      </c>
      <c r="D126" s="29" t="s">
        <v>15</v>
      </c>
      <c r="E126" s="35" t="s">
        <v>303</v>
      </c>
      <c r="F126" s="29" t="s">
        <v>26</v>
      </c>
      <c r="G126" s="57" t="s">
        <v>903</v>
      </c>
      <c r="H126" s="56" t="s">
        <v>300</v>
      </c>
      <c r="I126" s="57" t="s">
        <v>110</v>
      </c>
      <c r="J126" s="23"/>
      <c r="K126" s="22">
        <v>388.9</v>
      </c>
      <c r="L126" s="22">
        <v>181.7</v>
      </c>
      <c r="M126" s="67"/>
      <c r="N126" s="67"/>
      <c r="O126" s="67"/>
      <c r="P126" s="67"/>
      <c r="Q126" s="67"/>
      <c r="R126" s="83"/>
      <c r="S126" s="83"/>
      <c r="T126" s="83"/>
      <c r="U126" s="95"/>
    </row>
    <row r="127" spans="1:21" ht="47.25">
      <c r="A127" s="55" t="s">
        <v>58</v>
      </c>
      <c r="B127" s="61" t="s">
        <v>8</v>
      </c>
      <c r="C127" s="29"/>
      <c r="D127" s="29"/>
      <c r="E127" s="29"/>
      <c r="F127" s="29"/>
      <c r="G127" s="33"/>
      <c r="H127" s="33"/>
      <c r="I127" s="34"/>
      <c r="J127" s="80">
        <f aca="true" t="shared" si="14" ref="J127:O127">SUM(J128:J137)</f>
        <v>4042.3999999999996</v>
      </c>
      <c r="K127" s="80">
        <f t="shared" si="14"/>
        <v>5000.6</v>
      </c>
      <c r="L127" s="80">
        <f t="shared" si="14"/>
        <v>2050.9</v>
      </c>
      <c r="M127" s="80">
        <f t="shared" si="14"/>
        <v>3911.4</v>
      </c>
      <c r="N127" s="80">
        <f t="shared" si="14"/>
        <v>3911.4</v>
      </c>
      <c r="O127" s="80">
        <f t="shared" si="14"/>
        <v>0</v>
      </c>
      <c r="P127" s="80"/>
      <c r="Q127" s="80"/>
      <c r="R127" s="80"/>
      <c r="S127" s="80"/>
      <c r="T127" s="80"/>
      <c r="U127" s="93"/>
    </row>
    <row r="128" spans="1:21" ht="155.25" customHeight="1">
      <c r="A128" s="32" t="s">
        <v>222</v>
      </c>
      <c r="B128" s="56" t="s">
        <v>304</v>
      </c>
      <c r="C128" s="29" t="s">
        <v>10</v>
      </c>
      <c r="D128" s="29" t="s">
        <v>14</v>
      </c>
      <c r="E128" s="29" t="s">
        <v>127</v>
      </c>
      <c r="F128" s="29" t="s">
        <v>27</v>
      </c>
      <c r="G128" s="149" t="s">
        <v>965</v>
      </c>
      <c r="H128" s="57" t="s">
        <v>964</v>
      </c>
      <c r="I128" s="149" t="s">
        <v>265</v>
      </c>
      <c r="J128" s="23">
        <v>95.7</v>
      </c>
      <c r="K128" s="67"/>
      <c r="L128" s="67"/>
      <c r="M128" s="67"/>
      <c r="N128" s="67"/>
      <c r="O128" s="67"/>
      <c r="P128" s="67"/>
      <c r="Q128" s="67"/>
      <c r="R128" s="83"/>
      <c r="S128" s="83"/>
      <c r="T128" s="83"/>
      <c r="U128" s="95"/>
    </row>
    <row r="129" spans="1:21" ht="123" customHeight="1">
      <c r="A129" s="32" t="s">
        <v>223</v>
      </c>
      <c r="B129" s="56" t="s">
        <v>305</v>
      </c>
      <c r="C129" s="29" t="s">
        <v>10</v>
      </c>
      <c r="D129" s="29" t="s">
        <v>15</v>
      </c>
      <c r="E129" s="29" t="s">
        <v>270</v>
      </c>
      <c r="F129" s="29" t="s">
        <v>27</v>
      </c>
      <c r="G129" s="60" t="s">
        <v>932</v>
      </c>
      <c r="H129" s="156" t="s">
        <v>933</v>
      </c>
      <c r="I129" s="156" t="s">
        <v>934</v>
      </c>
      <c r="J129" s="23">
        <v>3256.3</v>
      </c>
      <c r="K129" s="67">
        <v>3423.1</v>
      </c>
      <c r="L129" s="67">
        <v>1711.7</v>
      </c>
      <c r="M129" s="67">
        <v>3379</v>
      </c>
      <c r="N129" s="67">
        <v>3379</v>
      </c>
      <c r="O129" s="67"/>
      <c r="P129" s="67"/>
      <c r="Q129" s="67"/>
      <c r="R129" s="83"/>
      <c r="S129" s="83"/>
      <c r="T129" s="83"/>
      <c r="U129" s="95"/>
    </row>
    <row r="130" spans="1:21" ht="106.5" customHeight="1">
      <c r="A130" s="32" t="s">
        <v>307</v>
      </c>
      <c r="B130" s="56" t="s">
        <v>305</v>
      </c>
      <c r="C130" s="29" t="s">
        <v>10</v>
      </c>
      <c r="D130" s="29" t="s">
        <v>15</v>
      </c>
      <c r="E130" s="29" t="s">
        <v>308</v>
      </c>
      <c r="F130" s="29" t="s">
        <v>27</v>
      </c>
      <c r="G130" s="57" t="s">
        <v>309</v>
      </c>
      <c r="H130" s="57" t="s">
        <v>290</v>
      </c>
      <c r="I130" s="57" t="s">
        <v>291</v>
      </c>
      <c r="J130" s="23"/>
      <c r="K130" s="67">
        <v>93.7</v>
      </c>
      <c r="L130" s="67">
        <v>14.7</v>
      </c>
      <c r="M130" s="67"/>
      <c r="N130" s="67"/>
      <c r="O130" s="67"/>
      <c r="P130" s="67"/>
      <c r="Q130" s="67"/>
      <c r="R130" s="83"/>
      <c r="S130" s="83"/>
      <c r="T130" s="83"/>
      <c r="U130" s="95"/>
    </row>
    <row r="131" spans="1:21" ht="121.5" customHeight="1">
      <c r="A131" s="32" t="s">
        <v>310</v>
      </c>
      <c r="B131" s="56" t="s">
        <v>37</v>
      </c>
      <c r="C131" s="29" t="s">
        <v>10</v>
      </c>
      <c r="D131" s="29" t="s">
        <v>16</v>
      </c>
      <c r="E131" s="29" t="s">
        <v>127</v>
      </c>
      <c r="F131" s="29" t="s">
        <v>27</v>
      </c>
      <c r="G131" s="57" t="s">
        <v>311</v>
      </c>
      <c r="H131" s="57" t="s">
        <v>312</v>
      </c>
      <c r="I131" s="57" t="s">
        <v>313</v>
      </c>
      <c r="J131" s="23">
        <v>11.4</v>
      </c>
      <c r="K131" s="67"/>
      <c r="L131" s="67"/>
      <c r="M131" s="67"/>
      <c r="N131" s="67"/>
      <c r="O131" s="67"/>
      <c r="P131" s="67"/>
      <c r="Q131" s="67"/>
      <c r="R131" s="83"/>
      <c r="S131" s="83"/>
      <c r="T131" s="83"/>
      <c r="U131" s="95"/>
    </row>
    <row r="132" spans="1:21" ht="102" customHeight="1">
      <c r="A132" s="32" t="s">
        <v>314</v>
      </c>
      <c r="B132" s="56" t="s">
        <v>315</v>
      </c>
      <c r="C132" s="29" t="s">
        <v>10</v>
      </c>
      <c r="D132" s="29" t="s">
        <v>316</v>
      </c>
      <c r="E132" s="29" t="s">
        <v>317</v>
      </c>
      <c r="F132" s="29" t="s">
        <v>27</v>
      </c>
      <c r="G132" s="56" t="s">
        <v>318</v>
      </c>
      <c r="H132" s="56" t="s">
        <v>319</v>
      </c>
      <c r="I132" s="57" t="s">
        <v>320</v>
      </c>
      <c r="J132" s="23">
        <v>125.1</v>
      </c>
      <c r="K132" s="67"/>
      <c r="L132" s="67"/>
      <c r="M132" s="67"/>
      <c r="N132" s="67"/>
      <c r="O132" s="67"/>
      <c r="P132" s="67"/>
      <c r="Q132" s="67"/>
      <c r="R132" s="83"/>
      <c r="S132" s="83"/>
      <c r="T132" s="83"/>
      <c r="U132" s="95"/>
    </row>
    <row r="133" spans="1:21" ht="102" customHeight="1">
      <c r="A133" s="32" t="s">
        <v>321</v>
      </c>
      <c r="B133" s="54" t="s">
        <v>198</v>
      </c>
      <c r="C133" s="54" t="s">
        <v>10</v>
      </c>
      <c r="D133" s="54" t="s">
        <v>15</v>
      </c>
      <c r="E133" s="29" t="s">
        <v>322</v>
      </c>
      <c r="F133" s="29" t="s">
        <v>27</v>
      </c>
      <c r="G133" s="150" t="s">
        <v>323</v>
      </c>
      <c r="H133" s="273">
        <v>41919</v>
      </c>
      <c r="I133" s="273">
        <v>43100</v>
      </c>
      <c r="J133" s="23"/>
      <c r="K133" s="67">
        <v>421.2</v>
      </c>
      <c r="L133" s="67">
        <v>14.8</v>
      </c>
      <c r="M133" s="67"/>
      <c r="N133" s="67"/>
      <c r="O133" s="67"/>
      <c r="P133" s="67"/>
      <c r="Q133" s="67"/>
      <c r="R133" s="83"/>
      <c r="S133" s="83"/>
      <c r="T133" s="83"/>
      <c r="U133" s="95"/>
    </row>
    <row r="134" spans="1:21" ht="106.5" customHeight="1">
      <c r="A134" s="32" t="s">
        <v>324</v>
      </c>
      <c r="B134" s="56" t="s">
        <v>282</v>
      </c>
      <c r="C134" s="29" t="s">
        <v>10</v>
      </c>
      <c r="D134" s="29" t="s">
        <v>17</v>
      </c>
      <c r="E134" s="29" t="s">
        <v>283</v>
      </c>
      <c r="F134" s="29" t="s">
        <v>27</v>
      </c>
      <c r="G134" s="60" t="s">
        <v>284</v>
      </c>
      <c r="H134" s="155">
        <v>41919</v>
      </c>
      <c r="I134" s="155">
        <v>43100</v>
      </c>
      <c r="J134" s="23">
        <v>40.7</v>
      </c>
      <c r="K134" s="67">
        <v>25</v>
      </c>
      <c r="L134" s="67">
        <v>14.2</v>
      </c>
      <c r="M134" s="67">
        <v>21.9</v>
      </c>
      <c r="N134" s="67">
        <v>21.9</v>
      </c>
      <c r="O134" s="67"/>
      <c r="P134" s="67"/>
      <c r="Q134" s="67"/>
      <c r="R134" s="83"/>
      <c r="S134" s="83"/>
      <c r="T134" s="83"/>
      <c r="U134" s="95"/>
    </row>
    <row r="135" spans="1:21" ht="188.25" customHeight="1">
      <c r="A135" s="32" t="s">
        <v>325</v>
      </c>
      <c r="B135" s="56" t="s">
        <v>326</v>
      </c>
      <c r="C135" s="29" t="s">
        <v>10</v>
      </c>
      <c r="D135" s="29" t="s">
        <v>17</v>
      </c>
      <c r="E135" s="29" t="s">
        <v>327</v>
      </c>
      <c r="F135" s="29" t="s">
        <v>27</v>
      </c>
      <c r="G135" s="60" t="s">
        <v>938</v>
      </c>
      <c r="H135" s="156" t="s">
        <v>936</v>
      </c>
      <c r="I135" s="156" t="s">
        <v>937</v>
      </c>
      <c r="J135" s="23"/>
      <c r="K135" s="67">
        <v>500</v>
      </c>
      <c r="L135" s="67"/>
      <c r="M135" s="67"/>
      <c r="N135" s="67"/>
      <c r="O135" s="67"/>
      <c r="P135" s="67"/>
      <c r="Q135" s="67"/>
      <c r="R135" s="83"/>
      <c r="S135" s="83"/>
      <c r="T135" s="83"/>
      <c r="U135" s="95"/>
    </row>
    <row r="136" spans="1:21" ht="90" customHeight="1">
      <c r="A136" s="32" t="s">
        <v>328</v>
      </c>
      <c r="B136" s="56" t="s">
        <v>329</v>
      </c>
      <c r="C136" s="29" t="s">
        <v>14</v>
      </c>
      <c r="D136" s="29" t="s">
        <v>13</v>
      </c>
      <c r="E136" s="29" t="s">
        <v>289</v>
      </c>
      <c r="F136" s="29" t="s">
        <v>27</v>
      </c>
      <c r="G136" s="57" t="s">
        <v>330</v>
      </c>
      <c r="H136" s="57" t="s">
        <v>290</v>
      </c>
      <c r="I136" s="57" t="s">
        <v>291</v>
      </c>
      <c r="J136" s="23">
        <v>493.7</v>
      </c>
      <c r="K136" s="22">
        <v>525.6</v>
      </c>
      <c r="L136" s="22">
        <v>289.1</v>
      </c>
      <c r="M136" s="67">
        <v>510.5</v>
      </c>
      <c r="N136" s="67">
        <v>510.5</v>
      </c>
      <c r="O136" s="67"/>
      <c r="P136" s="67"/>
      <c r="Q136" s="67"/>
      <c r="R136" s="83"/>
      <c r="S136" s="83"/>
      <c r="T136" s="83"/>
      <c r="U136" s="95"/>
    </row>
    <row r="137" spans="1:21" ht="87.75" customHeight="1">
      <c r="A137" s="32" t="s">
        <v>331</v>
      </c>
      <c r="B137" s="56" t="s">
        <v>297</v>
      </c>
      <c r="C137" s="29" t="s">
        <v>19</v>
      </c>
      <c r="D137" s="29" t="s">
        <v>15</v>
      </c>
      <c r="E137" s="35" t="s">
        <v>298</v>
      </c>
      <c r="F137" s="29" t="s">
        <v>27</v>
      </c>
      <c r="G137" s="57" t="s">
        <v>299</v>
      </c>
      <c r="H137" s="56" t="s">
        <v>300</v>
      </c>
      <c r="I137" s="57" t="s">
        <v>110</v>
      </c>
      <c r="J137" s="23">
        <v>19.5</v>
      </c>
      <c r="K137" s="22">
        <v>12</v>
      </c>
      <c r="L137" s="22">
        <v>6.4</v>
      </c>
      <c r="M137" s="67"/>
      <c r="N137" s="67"/>
      <c r="O137" s="67"/>
      <c r="P137" s="67"/>
      <c r="Q137" s="67"/>
      <c r="R137" s="83"/>
      <c r="S137" s="83"/>
      <c r="T137" s="83"/>
      <c r="U137" s="95"/>
    </row>
    <row r="138" spans="1:21" ht="15.75">
      <c r="A138" s="55" t="s">
        <v>68</v>
      </c>
      <c r="B138" s="61" t="s">
        <v>80</v>
      </c>
      <c r="C138" s="29"/>
      <c r="D138" s="29"/>
      <c r="E138" s="29"/>
      <c r="F138" s="29"/>
      <c r="G138" s="33"/>
      <c r="H138" s="33"/>
      <c r="I138" s="34"/>
      <c r="J138" s="80">
        <f aca="true" t="shared" si="15" ref="J138:O138">SUM(J139:J143)</f>
        <v>93</v>
      </c>
      <c r="K138" s="80">
        <f t="shared" si="15"/>
        <v>161.8</v>
      </c>
      <c r="L138" s="80">
        <f t="shared" si="15"/>
        <v>74.1</v>
      </c>
      <c r="M138" s="80">
        <f t="shared" si="15"/>
        <v>102.7</v>
      </c>
      <c r="N138" s="80">
        <f t="shared" si="15"/>
        <v>102.7</v>
      </c>
      <c r="O138" s="80">
        <f t="shared" si="15"/>
        <v>0</v>
      </c>
      <c r="P138" s="80"/>
      <c r="Q138" s="80"/>
      <c r="R138" s="80"/>
      <c r="S138" s="80"/>
      <c r="T138" s="80"/>
      <c r="U138" s="93"/>
    </row>
    <row r="139" spans="1:21" ht="148.5" customHeight="1">
      <c r="A139" s="32" t="s">
        <v>224</v>
      </c>
      <c r="B139" s="56" t="s">
        <v>304</v>
      </c>
      <c r="C139" s="29" t="s">
        <v>10</v>
      </c>
      <c r="D139" s="29" t="s">
        <v>14</v>
      </c>
      <c r="E139" s="29" t="s">
        <v>127</v>
      </c>
      <c r="F139" s="29" t="s">
        <v>24</v>
      </c>
      <c r="G139" s="149" t="s">
        <v>965</v>
      </c>
      <c r="H139" s="57" t="s">
        <v>964</v>
      </c>
      <c r="I139" s="149" t="s">
        <v>265</v>
      </c>
      <c r="J139" s="23">
        <v>0.9</v>
      </c>
      <c r="K139" s="22"/>
      <c r="L139" s="22"/>
      <c r="M139" s="67"/>
      <c r="N139" s="67"/>
      <c r="O139" s="67"/>
      <c r="P139" s="67"/>
      <c r="Q139" s="67"/>
      <c r="R139" s="83"/>
      <c r="S139" s="83"/>
      <c r="T139" s="83"/>
      <c r="U139" s="95"/>
    </row>
    <row r="140" spans="1:21" ht="90" customHeight="1">
      <c r="A140" s="32" t="s">
        <v>332</v>
      </c>
      <c r="B140" s="56" t="s">
        <v>269</v>
      </c>
      <c r="C140" s="29" t="s">
        <v>10</v>
      </c>
      <c r="D140" s="29" t="s">
        <v>15</v>
      </c>
      <c r="E140" s="29" t="s">
        <v>270</v>
      </c>
      <c r="F140" s="29" t="s">
        <v>24</v>
      </c>
      <c r="G140" s="60" t="s">
        <v>306</v>
      </c>
      <c r="H140" s="155">
        <v>41919</v>
      </c>
      <c r="I140" s="155">
        <v>43100</v>
      </c>
      <c r="J140" s="23">
        <v>62.1</v>
      </c>
      <c r="K140" s="22">
        <v>63.3</v>
      </c>
      <c r="L140" s="22">
        <v>36.6</v>
      </c>
      <c r="M140" s="67">
        <v>52.7</v>
      </c>
      <c r="N140" s="67">
        <v>52.7</v>
      </c>
      <c r="O140" s="67"/>
      <c r="P140" s="67"/>
      <c r="Q140" s="67"/>
      <c r="R140" s="83"/>
      <c r="S140" s="83"/>
      <c r="T140" s="83"/>
      <c r="U140" s="95"/>
    </row>
    <row r="141" spans="1:21" ht="140.25" customHeight="1">
      <c r="A141" s="32" t="s">
        <v>333</v>
      </c>
      <c r="B141" s="145" t="s">
        <v>334</v>
      </c>
      <c r="C141" s="151" t="s">
        <v>10</v>
      </c>
      <c r="D141" s="151" t="s">
        <v>6</v>
      </c>
      <c r="E141" s="151" t="s">
        <v>335</v>
      </c>
      <c r="F141" s="151" t="s">
        <v>24</v>
      </c>
      <c r="G141" s="60" t="s">
        <v>939</v>
      </c>
      <c r="H141" s="156" t="s">
        <v>940</v>
      </c>
      <c r="I141" s="156" t="s">
        <v>935</v>
      </c>
      <c r="J141" s="152">
        <v>10</v>
      </c>
      <c r="K141" s="22">
        <v>61</v>
      </c>
      <c r="L141" s="152"/>
      <c r="M141" s="153">
        <v>50</v>
      </c>
      <c r="N141" s="153">
        <v>50</v>
      </c>
      <c r="O141" s="67"/>
      <c r="P141" s="67"/>
      <c r="Q141" s="67"/>
      <c r="R141" s="83"/>
      <c r="S141" s="83"/>
      <c r="T141" s="83"/>
      <c r="U141" s="95"/>
    </row>
    <row r="142" spans="1:21" ht="114" customHeight="1">
      <c r="A142" s="32" t="s">
        <v>336</v>
      </c>
      <c r="B142" s="56" t="s">
        <v>39</v>
      </c>
      <c r="C142" s="29" t="s">
        <v>10</v>
      </c>
      <c r="D142" s="29" t="s">
        <v>17</v>
      </c>
      <c r="E142" s="29" t="s">
        <v>337</v>
      </c>
      <c r="F142" s="29" t="s">
        <v>24</v>
      </c>
      <c r="G142" s="57" t="s">
        <v>311</v>
      </c>
      <c r="H142" s="57" t="s">
        <v>312</v>
      </c>
      <c r="I142" s="57" t="s">
        <v>313</v>
      </c>
      <c r="J142" s="23">
        <v>20</v>
      </c>
      <c r="K142" s="22"/>
      <c r="L142" s="22"/>
      <c r="M142" s="67"/>
      <c r="N142" s="67"/>
      <c r="O142" s="67"/>
      <c r="P142" s="67"/>
      <c r="Q142" s="67"/>
      <c r="R142" s="83"/>
      <c r="S142" s="83"/>
      <c r="T142" s="83"/>
      <c r="U142" s="95"/>
    </row>
    <row r="143" spans="1:21" ht="109.5" customHeight="1">
      <c r="A143" s="32" t="s">
        <v>338</v>
      </c>
      <c r="B143" s="154" t="s">
        <v>198</v>
      </c>
      <c r="C143" s="72" t="s">
        <v>10</v>
      </c>
      <c r="D143" s="72" t="s">
        <v>17</v>
      </c>
      <c r="E143" s="72" t="s">
        <v>322</v>
      </c>
      <c r="F143" s="72" t="s">
        <v>24</v>
      </c>
      <c r="G143" s="150" t="s">
        <v>323</v>
      </c>
      <c r="H143" s="273">
        <v>41919</v>
      </c>
      <c r="I143" s="273">
        <v>43100</v>
      </c>
      <c r="J143" s="23"/>
      <c r="K143" s="22">
        <v>37.5</v>
      </c>
      <c r="L143" s="22">
        <v>37.5</v>
      </c>
      <c r="M143" s="67"/>
      <c r="N143" s="67"/>
      <c r="O143" s="67"/>
      <c r="P143" s="67"/>
      <c r="Q143" s="67"/>
      <c r="R143" s="83"/>
      <c r="S143" s="83"/>
      <c r="T143" s="83"/>
      <c r="U143" s="95"/>
    </row>
    <row r="144" spans="1:21" ht="15.75">
      <c r="A144" s="332" t="s">
        <v>339</v>
      </c>
      <c r="B144" s="333"/>
      <c r="C144" s="333"/>
      <c r="D144" s="333"/>
      <c r="E144" s="333"/>
      <c r="F144" s="333"/>
      <c r="G144" s="333"/>
      <c r="H144" s="333"/>
      <c r="I144" s="334"/>
      <c r="J144" s="90">
        <f aca="true" t="shared" si="16" ref="J144:O144">J145+J148+J151</f>
        <v>3587.2</v>
      </c>
      <c r="K144" s="90">
        <f t="shared" si="16"/>
        <v>5114.599999999999</v>
      </c>
      <c r="L144" s="90">
        <f t="shared" si="16"/>
        <v>1819.5999999999997</v>
      </c>
      <c r="M144" s="90">
        <f t="shared" si="16"/>
        <v>3659.7</v>
      </c>
      <c r="N144" s="90">
        <f t="shared" si="16"/>
        <v>3659.7</v>
      </c>
      <c r="O144" s="90">
        <f t="shared" si="16"/>
        <v>0</v>
      </c>
      <c r="P144" s="90"/>
      <c r="Q144" s="90"/>
      <c r="R144" s="90"/>
      <c r="S144" s="90"/>
      <c r="T144" s="90"/>
      <c r="U144" s="105"/>
    </row>
    <row r="145" spans="1:21" ht="31.5">
      <c r="A145" s="26" t="s">
        <v>340</v>
      </c>
      <c r="B145" s="61" t="s">
        <v>341</v>
      </c>
      <c r="C145" s="29"/>
      <c r="D145" s="29"/>
      <c r="E145" s="29"/>
      <c r="F145" s="29"/>
      <c r="G145" s="30"/>
      <c r="H145" s="31"/>
      <c r="I145" s="31"/>
      <c r="J145" s="80">
        <f aca="true" t="shared" si="17" ref="J145:O145">SUM(J146:J147)</f>
        <v>3517.9</v>
      </c>
      <c r="K145" s="80">
        <f t="shared" si="17"/>
        <v>5049.799999999999</v>
      </c>
      <c r="L145" s="80">
        <f t="shared" si="17"/>
        <v>1798.8999999999999</v>
      </c>
      <c r="M145" s="80">
        <f t="shared" si="17"/>
        <v>3599.1</v>
      </c>
      <c r="N145" s="80">
        <f t="shared" si="17"/>
        <v>3599.1</v>
      </c>
      <c r="O145" s="80">
        <f t="shared" si="17"/>
        <v>0</v>
      </c>
      <c r="P145" s="80"/>
      <c r="Q145" s="80"/>
      <c r="R145" s="80"/>
      <c r="S145" s="80"/>
      <c r="T145" s="80"/>
      <c r="U145" s="80"/>
    </row>
    <row r="146" spans="1:21" ht="68.25" customHeight="1">
      <c r="A146" s="26" t="s">
        <v>342</v>
      </c>
      <c r="B146" s="56" t="s">
        <v>343</v>
      </c>
      <c r="C146" s="29" t="s">
        <v>19</v>
      </c>
      <c r="D146" s="29" t="s">
        <v>15</v>
      </c>
      <c r="E146" s="35" t="s">
        <v>344</v>
      </c>
      <c r="F146" s="29" t="s">
        <v>26</v>
      </c>
      <c r="G146" s="317" t="s">
        <v>941</v>
      </c>
      <c r="H146" s="268" t="s">
        <v>942</v>
      </c>
      <c r="I146" s="268" t="s">
        <v>943</v>
      </c>
      <c r="J146" s="22">
        <v>3</v>
      </c>
      <c r="K146" s="22">
        <v>1293.6</v>
      </c>
      <c r="L146" s="22">
        <v>51.6</v>
      </c>
      <c r="M146" s="67">
        <v>2987.1</v>
      </c>
      <c r="N146" s="67">
        <v>2987.1</v>
      </c>
      <c r="O146" s="67"/>
      <c r="P146" s="67"/>
      <c r="Q146" s="67"/>
      <c r="R146" s="83"/>
      <c r="S146" s="83"/>
      <c r="T146" s="83"/>
      <c r="U146" s="95"/>
    </row>
    <row r="147" spans="1:21" ht="114.75" customHeight="1">
      <c r="A147" s="26" t="s">
        <v>347</v>
      </c>
      <c r="B147" s="56" t="s">
        <v>343</v>
      </c>
      <c r="C147" s="29" t="s">
        <v>19</v>
      </c>
      <c r="D147" s="29" t="s">
        <v>15</v>
      </c>
      <c r="E147" s="35" t="s">
        <v>348</v>
      </c>
      <c r="F147" s="29" t="s">
        <v>26</v>
      </c>
      <c r="G147" s="318"/>
      <c r="H147" s="266" t="s">
        <v>911</v>
      </c>
      <c r="I147" s="266" t="s">
        <v>36</v>
      </c>
      <c r="J147" s="22">
        <v>3514.9</v>
      </c>
      <c r="K147" s="22">
        <v>3756.2</v>
      </c>
      <c r="L147" s="22">
        <v>1747.3</v>
      </c>
      <c r="M147" s="67">
        <v>612</v>
      </c>
      <c r="N147" s="67">
        <v>612</v>
      </c>
      <c r="O147" s="67"/>
      <c r="P147" s="67"/>
      <c r="Q147" s="67"/>
      <c r="R147" s="83"/>
      <c r="S147" s="83"/>
      <c r="T147" s="83"/>
      <c r="U147" s="67"/>
    </row>
    <row r="148" spans="1:21" ht="47.25">
      <c r="A148" s="32" t="s">
        <v>226</v>
      </c>
      <c r="B148" s="61" t="s">
        <v>349</v>
      </c>
      <c r="C148" s="29"/>
      <c r="D148" s="29"/>
      <c r="E148" s="29"/>
      <c r="F148" s="29"/>
      <c r="G148" s="33"/>
      <c r="H148" s="33"/>
      <c r="I148" s="34"/>
      <c r="J148" s="80">
        <f aca="true" t="shared" si="18" ref="J148:O148">SUM(J149:J150)</f>
        <v>67.1</v>
      </c>
      <c r="K148" s="80">
        <f t="shared" si="18"/>
        <v>60</v>
      </c>
      <c r="L148" s="80">
        <f t="shared" si="18"/>
        <v>20.1</v>
      </c>
      <c r="M148" s="80">
        <f t="shared" si="18"/>
        <v>60</v>
      </c>
      <c r="N148" s="80">
        <f t="shared" si="18"/>
        <v>60</v>
      </c>
      <c r="O148" s="80">
        <f t="shared" si="18"/>
        <v>0</v>
      </c>
      <c r="P148" s="80"/>
      <c r="Q148" s="80"/>
      <c r="R148" s="80"/>
      <c r="S148" s="80"/>
      <c r="T148" s="80"/>
      <c r="U148" s="80"/>
    </row>
    <row r="149" spans="1:21" ht="119.25" customHeight="1">
      <c r="A149" s="32" t="s">
        <v>350</v>
      </c>
      <c r="B149" s="56" t="s">
        <v>343</v>
      </c>
      <c r="C149" s="29" t="s">
        <v>19</v>
      </c>
      <c r="D149" s="29" t="s">
        <v>15</v>
      </c>
      <c r="E149" s="35" t="s">
        <v>344</v>
      </c>
      <c r="F149" s="29" t="s">
        <v>27</v>
      </c>
      <c r="G149" s="138" t="s">
        <v>944</v>
      </c>
      <c r="H149" s="56" t="s">
        <v>942</v>
      </c>
      <c r="I149" s="57" t="s">
        <v>943</v>
      </c>
      <c r="J149" s="22">
        <v>59.8</v>
      </c>
      <c r="K149" s="22">
        <v>60</v>
      </c>
      <c r="L149" s="22">
        <v>20.1</v>
      </c>
      <c r="M149" s="67">
        <v>60</v>
      </c>
      <c r="N149" s="67">
        <v>60</v>
      </c>
      <c r="O149" s="67">
        <v>0</v>
      </c>
      <c r="P149" s="67"/>
      <c r="Q149" s="67"/>
      <c r="R149" s="83"/>
      <c r="S149" s="83"/>
      <c r="T149" s="83"/>
      <c r="U149" s="95"/>
    </row>
    <row r="150" spans="1:21" ht="78.75">
      <c r="A150" s="32" t="s">
        <v>351</v>
      </c>
      <c r="B150" s="27" t="s">
        <v>352</v>
      </c>
      <c r="C150" s="29" t="s">
        <v>19</v>
      </c>
      <c r="D150" s="29" t="s">
        <v>15</v>
      </c>
      <c r="E150" s="29" t="s">
        <v>113</v>
      </c>
      <c r="F150" s="29" t="s">
        <v>27</v>
      </c>
      <c r="G150" s="27" t="s">
        <v>353</v>
      </c>
      <c r="H150" s="155">
        <v>41640</v>
      </c>
      <c r="I150" s="156">
        <v>42735</v>
      </c>
      <c r="J150" s="22">
        <v>7.3</v>
      </c>
      <c r="K150" s="22"/>
      <c r="L150" s="22"/>
      <c r="M150" s="67"/>
      <c r="N150" s="67"/>
      <c r="O150" s="67"/>
      <c r="P150" s="67"/>
      <c r="Q150" s="67"/>
      <c r="R150" s="83"/>
      <c r="S150" s="83"/>
      <c r="T150" s="83"/>
      <c r="U150" s="95"/>
    </row>
    <row r="151" spans="1:21" ht="15.75">
      <c r="A151" s="55" t="s">
        <v>354</v>
      </c>
      <c r="B151" s="61" t="s">
        <v>80</v>
      </c>
      <c r="C151" s="29"/>
      <c r="D151" s="29"/>
      <c r="E151" s="29"/>
      <c r="F151" s="29"/>
      <c r="G151" s="33"/>
      <c r="H151" s="33"/>
      <c r="I151" s="34"/>
      <c r="J151" s="80">
        <f aca="true" t="shared" si="19" ref="J151:O151">SUM(J152:J152)</f>
        <v>2.2</v>
      </c>
      <c r="K151" s="80">
        <f t="shared" si="19"/>
        <v>4.8</v>
      </c>
      <c r="L151" s="80">
        <f t="shared" si="19"/>
        <v>0.6</v>
      </c>
      <c r="M151" s="80">
        <f t="shared" si="19"/>
        <v>0.6</v>
      </c>
      <c r="N151" s="80">
        <f t="shared" si="19"/>
        <v>0.6</v>
      </c>
      <c r="O151" s="80">
        <f t="shared" si="19"/>
        <v>0</v>
      </c>
      <c r="P151" s="80"/>
      <c r="Q151" s="80"/>
      <c r="R151" s="80"/>
      <c r="S151" s="80"/>
      <c r="T151" s="80"/>
      <c r="U151" s="80"/>
    </row>
    <row r="152" spans="1:21" ht="119.25" customHeight="1">
      <c r="A152" s="32" t="s">
        <v>355</v>
      </c>
      <c r="B152" s="56" t="s">
        <v>343</v>
      </c>
      <c r="C152" s="29" t="s">
        <v>19</v>
      </c>
      <c r="D152" s="29" t="s">
        <v>15</v>
      </c>
      <c r="E152" s="35" t="s">
        <v>344</v>
      </c>
      <c r="F152" s="29" t="s">
        <v>24</v>
      </c>
      <c r="G152" s="138" t="s">
        <v>945</v>
      </c>
      <c r="H152" s="154" t="s">
        <v>942</v>
      </c>
      <c r="I152" s="57" t="s">
        <v>943</v>
      </c>
      <c r="J152" s="22">
        <v>2.2</v>
      </c>
      <c r="K152" s="22">
        <v>4.8</v>
      </c>
      <c r="L152" s="22">
        <v>0.6</v>
      </c>
      <c r="M152" s="67">
        <v>0.6</v>
      </c>
      <c r="N152" s="67">
        <v>0.6</v>
      </c>
      <c r="O152" s="67">
        <v>0</v>
      </c>
      <c r="P152" s="67"/>
      <c r="Q152" s="67"/>
      <c r="R152" s="67"/>
      <c r="S152" s="67"/>
      <c r="T152" s="67"/>
      <c r="U152" s="84"/>
    </row>
    <row r="153" spans="1:21" ht="32.25" customHeight="1">
      <c r="A153" s="319" t="s">
        <v>120</v>
      </c>
      <c r="B153" s="320"/>
      <c r="C153" s="320"/>
      <c r="D153" s="320"/>
      <c r="E153" s="320"/>
      <c r="F153" s="320"/>
      <c r="G153" s="320"/>
      <c r="H153" s="320"/>
      <c r="I153" s="320"/>
      <c r="J153" s="91">
        <f aca="true" t="shared" si="20" ref="J153:O153">J154</f>
        <v>2183.5</v>
      </c>
      <c r="K153" s="91">
        <f t="shared" si="20"/>
        <v>6203.6</v>
      </c>
      <c r="L153" s="91">
        <f t="shared" si="20"/>
        <v>904.2</v>
      </c>
      <c r="M153" s="91">
        <f t="shared" si="20"/>
        <v>2254.4</v>
      </c>
      <c r="N153" s="91">
        <f t="shared" si="20"/>
        <v>1941.8999999999999</v>
      </c>
      <c r="O153" s="91">
        <f t="shared" si="20"/>
        <v>312.5</v>
      </c>
      <c r="P153" s="91"/>
      <c r="Q153" s="91"/>
      <c r="R153" s="91"/>
      <c r="S153" s="91"/>
      <c r="T153" s="91"/>
      <c r="U153" s="106"/>
    </row>
    <row r="154" spans="1:21" ht="31.5">
      <c r="A154" s="32" t="s">
        <v>59</v>
      </c>
      <c r="B154" s="27" t="s">
        <v>9</v>
      </c>
      <c r="C154" s="27"/>
      <c r="D154" s="27"/>
      <c r="E154" s="27"/>
      <c r="F154" s="28"/>
      <c r="G154" s="33"/>
      <c r="H154" s="33"/>
      <c r="I154" s="34"/>
      <c r="J154" s="80">
        <f>SUM(J155:J189)</f>
        <v>2183.5</v>
      </c>
      <c r="K154" s="80">
        <v>6203.6</v>
      </c>
      <c r="L154" s="80">
        <v>904.2</v>
      </c>
      <c r="M154" s="80">
        <f>SUM(M155:M189)</f>
        <v>2254.4</v>
      </c>
      <c r="N154" s="80">
        <f>SUM(N155:N189)</f>
        <v>1941.8999999999999</v>
      </c>
      <c r="O154" s="80">
        <f>SUM(O155:O189)</f>
        <v>312.5</v>
      </c>
      <c r="P154" s="80"/>
      <c r="Q154" s="80"/>
      <c r="R154" s="80"/>
      <c r="S154" s="80"/>
      <c r="T154" s="80"/>
      <c r="U154" s="80"/>
    </row>
    <row r="155" spans="1:21" ht="106.5" customHeight="1">
      <c r="A155" s="32" t="s">
        <v>227</v>
      </c>
      <c r="B155" s="54" t="s">
        <v>198</v>
      </c>
      <c r="C155" s="54" t="s">
        <v>10</v>
      </c>
      <c r="D155" s="54" t="s">
        <v>15</v>
      </c>
      <c r="E155" s="29" t="s">
        <v>376</v>
      </c>
      <c r="F155" s="29" t="s">
        <v>27</v>
      </c>
      <c r="G155" s="150" t="s">
        <v>323</v>
      </c>
      <c r="H155" s="273">
        <v>41919</v>
      </c>
      <c r="I155" s="273">
        <v>43100</v>
      </c>
      <c r="J155" s="157"/>
      <c r="K155" s="158" t="s">
        <v>356</v>
      </c>
      <c r="L155" s="158" t="s">
        <v>356</v>
      </c>
      <c r="M155" s="67">
        <v>13.5</v>
      </c>
      <c r="N155" s="67">
        <v>13.5</v>
      </c>
      <c r="O155" s="159"/>
      <c r="P155" s="159"/>
      <c r="Q155" s="159"/>
      <c r="R155" s="160"/>
      <c r="S155" s="160"/>
      <c r="T155" s="159"/>
      <c r="U155" s="159"/>
    </row>
    <row r="156" spans="1:21" ht="111.75" customHeight="1">
      <c r="A156" s="32" t="s">
        <v>228</v>
      </c>
      <c r="B156" s="54" t="s">
        <v>357</v>
      </c>
      <c r="C156" s="54" t="s">
        <v>10</v>
      </c>
      <c r="D156" s="54" t="s">
        <v>15</v>
      </c>
      <c r="E156" s="29" t="s">
        <v>358</v>
      </c>
      <c r="F156" s="29" t="s">
        <v>27</v>
      </c>
      <c r="G156" s="57" t="s">
        <v>309</v>
      </c>
      <c r="H156" s="57" t="s">
        <v>290</v>
      </c>
      <c r="I156" s="57" t="s">
        <v>291</v>
      </c>
      <c r="J156" s="157"/>
      <c r="K156" s="158"/>
      <c r="L156" s="158"/>
      <c r="M156" s="67">
        <v>45.6</v>
      </c>
      <c r="N156" s="67">
        <v>45.6</v>
      </c>
      <c r="O156" s="159"/>
      <c r="P156" s="159"/>
      <c r="Q156" s="159"/>
      <c r="R156" s="160"/>
      <c r="S156" s="160"/>
      <c r="T156" s="159"/>
      <c r="U156" s="161"/>
    </row>
    <row r="157" spans="1:21" ht="76.5" customHeight="1">
      <c r="A157" s="32" t="s">
        <v>229</v>
      </c>
      <c r="B157" s="56" t="s">
        <v>359</v>
      </c>
      <c r="C157" s="29" t="s">
        <v>10</v>
      </c>
      <c r="D157" s="29" t="s">
        <v>17</v>
      </c>
      <c r="E157" s="29" t="s">
        <v>360</v>
      </c>
      <c r="F157" s="29" t="s">
        <v>27</v>
      </c>
      <c r="G157" s="56" t="s">
        <v>361</v>
      </c>
      <c r="H157" s="56" t="s">
        <v>362</v>
      </c>
      <c r="I157" s="57" t="s">
        <v>363</v>
      </c>
      <c r="J157" s="23"/>
      <c r="K157" s="67">
        <v>5</v>
      </c>
      <c r="L157" s="67"/>
      <c r="M157" s="67"/>
      <c r="N157" s="67"/>
      <c r="O157" s="67"/>
      <c r="P157" s="67"/>
      <c r="Q157" s="67"/>
      <c r="R157" s="83"/>
      <c r="S157" s="83"/>
      <c r="T157" s="67"/>
      <c r="U157" s="84"/>
    </row>
    <row r="158" spans="1:21" ht="143.25" customHeight="1">
      <c r="A158" s="32" t="s">
        <v>230</v>
      </c>
      <c r="B158" s="56" t="s">
        <v>198</v>
      </c>
      <c r="C158" s="29" t="s">
        <v>10</v>
      </c>
      <c r="D158" s="29" t="s">
        <v>17</v>
      </c>
      <c r="E158" s="29" t="s">
        <v>364</v>
      </c>
      <c r="F158" s="29" t="s">
        <v>27</v>
      </c>
      <c r="G158" s="57" t="s">
        <v>212</v>
      </c>
      <c r="H158" s="57" t="s">
        <v>213</v>
      </c>
      <c r="I158" s="57" t="s">
        <v>214</v>
      </c>
      <c r="J158" s="23"/>
      <c r="K158" s="67">
        <v>2548.4</v>
      </c>
      <c r="L158" s="67"/>
      <c r="M158" s="67"/>
      <c r="N158" s="67"/>
      <c r="O158" s="67"/>
      <c r="P158" s="67"/>
      <c r="Q158" s="67"/>
      <c r="R158" s="83"/>
      <c r="S158" s="83"/>
      <c r="T158" s="67"/>
      <c r="U158" s="84"/>
    </row>
    <row r="159" spans="1:21" ht="63">
      <c r="A159" s="32" t="s">
        <v>231</v>
      </c>
      <c r="B159" s="56" t="s">
        <v>365</v>
      </c>
      <c r="C159" s="29" t="s">
        <v>10</v>
      </c>
      <c r="D159" s="29" t="s">
        <v>17</v>
      </c>
      <c r="E159" s="29" t="s">
        <v>177</v>
      </c>
      <c r="F159" s="29" t="s">
        <v>27</v>
      </c>
      <c r="G159" s="57" t="s">
        <v>366</v>
      </c>
      <c r="H159" s="57" t="s">
        <v>367</v>
      </c>
      <c r="I159" s="57" t="s">
        <v>368</v>
      </c>
      <c r="J159" s="23"/>
      <c r="K159" s="67">
        <v>0.4</v>
      </c>
      <c r="L159" s="67">
        <v>0.4</v>
      </c>
      <c r="M159" s="67"/>
      <c r="N159" s="67"/>
      <c r="O159" s="67"/>
      <c r="P159" s="67"/>
      <c r="Q159" s="67"/>
      <c r="R159" s="83"/>
      <c r="S159" s="83"/>
      <c r="T159" s="67"/>
      <c r="U159" s="84"/>
    </row>
    <row r="160" spans="1:21" ht="128.25" customHeight="1">
      <c r="A160" s="32" t="s">
        <v>369</v>
      </c>
      <c r="B160" s="56" t="s">
        <v>370</v>
      </c>
      <c r="C160" s="29" t="s">
        <v>10</v>
      </c>
      <c r="D160" s="29" t="s">
        <v>17</v>
      </c>
      <c r="E160" s="29" t="s">
        <v>160</v>
      </c>
      <c r="F160" s="29" t="s">
        <v>27</v>
      </c>
      <c r="G160" s="56" t="s">
        <v>371</v>
      </c>
      <c r="H160" s="56" t="s">
        <v>372</v>
      </c>
      <c r="I160" s="57" t="s">
        <v>373</v>
      </c>
      <c r="J160" s="23">
        <v>82.5</v>
      </c>
      <c r="K160" s="67">
        <v>1.9</v>
      </c>
      <c r="L160" s="67">
        <v>1.9</v>
      </c>
      <c r="M160" s="67"/>
      <c r="N160" s="67"/>
      <c r="O160" s="67"/>
      <c r="P160" s="67"/>
      <c r="Q160" s="67"/>
      <c r="R160" s="83"/>
      <c r="S160" s="83"/>
      <c r="T160" s="67"/>
      <c r="U160" s="84"/>
    </row>
    <row r="161" spans="1:21" ht="85.5" customHeight="1">
      <c r="A161" s="32" t="s">
        <v>374</v>
      </c>
      <c r="B161" s="27" t="s">
        <v>1001</v>
      </c>
      <c r="C161" s="29" t="s">
        <v>10</v>
      </c>
      <c r="D161" s="29" t="s">
        <v>17</v>
      </c>
      <c r="E161" s="29" t="s">
        <v>840</v>
      </c>
      <c r="F161" s="29" t="s">
        <v>27</v>
      </c>
      <c r="G161" s="287" t="s">
        <v>837</v>
      </c>
      <c r="H161" s="287" t="s">
        <v>838</v>
      </c>
      <c r="I161" s="138" t="s">
        <v>346</v>
      </c>
      <c r="J161" s="23"/>
      <c r="K161" s="67"/>
      <c r="L161" s="67"/>
      <c r="M161" s="67">
        <v>1.9</v>
      </c>
      <c r="N161" s="67">
        <v>1.9</v>
      </c>
      <c r="O161" s="67"/>
      <c r="P161" s="67"/>
      <c r="Q161" s="67"/>
      <c r="R161" s="83"/>
      <c r="S161" s="83"/>
      <c r="T161" s="67"/>
      <c r="U161" s="84"/>
    </row>
    <row r="162" spans="1:21" ht="110.25">
      <c r="A162" s="162" t="s">
        <v>378</v>
      </c>
      <c r="B162" s="154" t="s">
        <v>375</v>
      </c>
      <c r="C162" s="72" t="s">
        <v>10</v>
      </c>
      <c r="D162" s="72" t="s">
        <v>17</v>
      </c>
      <c r="E162" s="72" t="s">
        <v>376</v>
      </c>
      <c r="F162" s="72" t="s">
        <v>27</v>
      </c>
      <c r="G162" s="150" t="s">
        <v>377</v>
      </c>
      <c r="H162" s="273">
        <v>41919</v>
      </c>
      <c r="I162" s="273">
        <v>43100</v>
      </c>
      <c r="J162" s="67">
        <v>310.5</v>
      </c>
      <c r="K162" s="67"/>
      <c r="L162" s="67"/>
      <c r="M162" s="67">
        <v>132</v>
      </c>
      <c r="N162" s="67">
        <v>132</v>
      </c>
      <c r="O162" s="67"/>
      <c r="P162" s="67"/>
      <c r="Q162" s="67"/>
      <c r="R162" s="83"/>
      <c r="S162" s="83"/>
      <c r="T162" s="67"/>
      <c r="U162" s="84"/>
    </row>
    <row r="163" spans="1:21" ht="110.25">
      <c r="A163" s="32" t="s">
        <v>381</v>
      </c>
      <c r="B163" s="56" t="s">
        <v>198</v>
      </c>
      <c r="C163" s="29" t="s">
        <v>10</v>
      </c>
      <c r="D163" s="29" t="s">
        <v>17</v>
      </c>
      <c r="E163" s="29" t="s">
        <v>379</v>
      </c>
      <c r="F163" s="29" t="s">
        <v>27</v>
      </c>
      <c r="G163" s="60" t="s">
        <v>380</v>
      </c>
      <c r="H163" s="155">
        <v>41919</v>
      </c>
      <c r="I163" s="155">
        <v>43100</v>
      </c>
      <c r="J163" s="23"/>
      <c r="K163" s="67">
        <v>300</v>
      </c>
      <c r="L163" s="67">
        <v>100</v>
      </c>
      <c r="M163" s="67">
        <v>300</v>
      </c>
      <c r="N163" s="67">
        <v>300</v>
      </c>
      <c r="O163" s="67"/>
      <c r="P163" s="67"/>
      <c r="Q163" s="67"/>
      <c r="R163" s="83"/>
      <c r="S163" s="83"/>
      <c r="T163" s="67"/>
      <c r="U163" s="84"/>
    </row>
    <row r="164" spans="1:21" ht="192.75" customHeight="1">
      <c r="A164" s="32" t="s">
        <v>384</v>
      </c>
      <c r="B164" s="56" t="s">
        <v>382</v>
      </c>
      <c r="C164" s="29" t="s">
        <v>10</v>
      </c>
      <c r="D164" s="29" t="s">
        <v>17</v>
      </c>
      <c r="E164" s="29" t="s">
        <v>383</v>
      </c>
      <c r="F164" s="29" t="s">
        <v>27</v>
      </c>
      <c r="G164" s="60" t="s">
        <v>938</v>
      </c>
      <c r="H164" s="156" t="s">
        <v>936</v>
      </c>
      <c r="I164" s="156" t="s">
        <v>937</v>
      </c>
      <c r="J164" s="23"/>
      <c r="K164" s="67"/>
      <c r="L164" s="67"/>
      <c r="M164" s="67">
        <v>150</v>
      </c>
      <c r="N164" s="67">
        <v>150</v>
      </c>
      <c r="O164" s="67"/>
      <c r="P164" s="67"/>
      <c r="Q164" s="67"/>
      <c r="R164" s="83"/>
      <c r="S164" s="83"/>
      <c r="T164" s="67"/>
      <c r="U164" s="84"/>
    </row>
    <row r="165" spans="1:21" ht="73.5" customHeight="1">
      <c r="A165" s="32" t="s">
        <v>387</v>
      </c>
      <c r="B165" s="56" t="s">
        <v>198</v>
      </c>
      <c r="C165" s="29" t="s">
        <v>10</v>
      </c>
      <c r="D165" s="29" t="s">
        <v>17</v>
      </c>
      <c r="E165" s="29" t="s">
        <v>199</v>
      </c>
      <c r="F165" s="29" t="s">
        <v>27</v>
      </c>
      <c r="G165" s="57" t="s">
        <v>1006</v>
      </c>
      <c r="H165" s="57" t="s">
        <v>1007</v>
      </c>
      <c r="I165" s="57" t="s">
        <v>1008</v>
      </c>
      <c r="J165" s="23"/>
      <c r="K165" s="67"/>
      <c r="L165" s="67"/>
      <c r="M165" s="67">
        <v>4.5</v>
      </c>
      <c r="N165" s="67">
        <v>4.5</v>
      </c>
      <c r="O165" s="67"/>
      <c r="P165" s="67"/>
      <c r="Q165" s="67"/>
      <c r="R165" s="83"/>
      <c r="S165" s="83"/>
      <c r="T165" s="67"/>
      <c r="U165" s="84"/>
    </row>
    <row r="166" spans="1:21" ht="78.75">
      <c r="A166" s="32" t="s">
        <v>388</v>
      </c>
      <c r="B166" s="56" t="s">
        <v>385</v>
      </c>
      <c r="C166" s="29" t="s">
        <v>10</v>
      </c>
      <c r="D166" s="29" t="s">
        <v>17</v>
      </c>
      <c r="E166" s="29" t="s">
        <v>30</v>
      </c>
      <c r="F166" s="29" t="s">
        <v>27</v>
      </c>
      <c r="G166" s="56" t="s">
        <v>386</v>
      </c>
      <c r="H166" s="57" t="s">
        <v>42</v>
      </c>
      <c r="I166" s="57" t="s">
        <v>373</v>
      </c>
      <c r="J166" s="23">
        <v>35.2</v>
      </c>
      <c r="K166" s="22"/>
      <c r="L166" s="22"/>
      <c r="M166" s="67"/>
      <c r="N166" s="67"/>
      <c r="O166" s="67"/>
      <c r="P166" s="67"/>
      <c r="Q166" s="67"/>
      <c r="R166" s="83"/>
      <c r="S166" s="83"/>
      <c r="T166" s="67"/>
      <c r="U166" s="84"/>
    </row>
    <row r="167" spans="1:21" ht="70.5" customHeight="1">
      <c r="A167" s="32" t="s">
        <v>389</v>
      </c>
      <c r="B167" s="56" t="s">
        <v>40</v>
      </c>
      <c r="C167" s="29" t="s">
        <v>10</v>
      </c>
      <c r="D167" s="29" t="s">
        <v>17</v>
      </c>
      <c r="E167" s="29" t="s">
        <v>29</v>
      </c>
      <c r="F167" s="29" t="s">
        <v>27</v>
      </c>
      <c r="G167" s="56" t="s">
        <v>41</v>
      </c>
      <c r="H167" s="57" t="s">
        <v>42</v>
      </c>
      <c r="I167" s="57" t="s">
        <v>43</v>
      </c>
      <c r="J167" s="22">
        <v>88</v>
      </c>
      <c r="K167" s="22"/>
      <c r="L167" s="22"/>
      <c r="M167" s="67"/>
      <c r="N167" s="67"/>
      <c r="O167" s="67"/>
      <c r="P167" s="67"/>
      <c r="Q167" s="67"/>
      <c r="R167" s="83"/>
      <c r="S167" s="83"/>
      <c r="T167" s="67"/>
      <c r="U167" s="84"/>
    </row>
    <row r="168" spans="1:21" ht="139.5" customHeight="1">
      <c r="A168" s="32" t="s">
        <v>392</v>
      </c>
      <c r="B168" s="56" t="s">
        <v>334</v>
      </c>
      <c r="C168" s="29" t="s">
        <v>14</v>
      </c>
      <c r="D168" s="29" t="s">
        <v>13</v>
      </c>
      <c r="E168" s="29" t="s">
        <v>137</v>
      </c>
      <c r="F168" s="29" t="s">
        <v>27</v>
      </c>
      <c r="G168" s="60" t="s">
        <v>939</v>
      </c>
      <c r="H168" s="156" t="s">
        <v>940</v>
      </c>
      <c r="I168" s="156" t="s">
        <v>935</v>
      </c>
      <c r="J168" s="22"/>
      <c r="K168" s="22">
        <v>3</v>
      </c>
      <c r="L168" s="22">
        <v>3</v>
      </c>
      <c r="M168" s="67"/>
      <c r="N168" s="67"/>
      <c r="O168" s="67"/>
      <c r="P168" s="67"/>
      <c r="Q168" s="67"/>
      <c r="R168" s="83"/>
      <c r="S168" s="83"/>
      <c r="T168" s="67"/>
      <c r="U168" s="84"/>
    </row>
    <row r="169" spans="1:21" ht="103.5" customHeight="1">
      <c r="A169" s="32" t="s">
        <v>395</v>
      </c>
      <c r="B169" s="56" t="s">
        <v>1009</v>
      </c>
      <c r="C169" s="29" t="s">
        <v>14</v>
      </c>
      <c r="D169" s="29" t="s">
        <v>13</v>
      </c>
      <c r="E169" s="29" t="s">
        <v>397</v>
      </c>
      <c r="F169" s="29" t="s">
        <v>27</v>
      </c>
      <c r="G169" s="57" t="s">
        <v>309</v>
      </c>
      <c r="H169" s="57" t="s">
        <v>290</v>
      </c>
      <c r="I169" s="57" t="s">
        <v>291</v>
      </c>
      <c r="J169" s="22"/>
      <c r="K169" s="22"/>
      <c r="L169" s="22"/>
      <c r="M169" s="67">
        <v>119.1</v>
      </c>
      <c r="N169" s="67">
        <v>119.1</v>
      </c>
      <c r="O169" s="67"/>
      <c r="P169" s="67"/>
      <c r="Q169" s="67"/>
      <c r="R169" s="83"/>
      <c r="S169" s="83"/>
      <c r="T169" s="67"/>
      <c r="U169" s="84"/>
    </row>
    <row r="170" spans="1:21" ht="84.75" customHeight="1">
      <c r="A170" s="162" t="s">
        <v>398</v>
      </c>
      <c r="B170" s="154" t="s">
        <v>390</v>
      </c>
      <c r="C170" s="72" t="s">
        <v>14</v>
      </c>
      <c r="D170" s="72" t="s">
        <v>13</v>
      </c>
      <c r="E170" s="72" t="s">
        <v>391</v>
      </c>
      <c r="F170" s="72" t="s">
        <v>27</v>
      </c>
      <c r="G170" s="317" t="s">
        <v>946</v>
      </c>
      <c r="H170" s="317" t="s">
        <v>947</v>
      </c>
      <c r="I170" s="317" t="s">
        <v>948</v>
      </c>
      <c r="J170" s="67"/>
      <c r="K170" s="67">
        <v>70</v>
      </c>
      <c r="L170" s="67"/>
      <c r="M170" s="67">
        <v>86.3</v>
      </c>
      <c r="N170" s="67">
        <v>86.3</v>
      </c>
      <c r="O170" s="67"/>
      <c r="P170" s="67"/>
      <c r="Q170" s="67"/>
      <c r="R170" s="83"/>
      <c r="S170" s="83"/>
      <c r="T170" s="67"/>
      <c r="U170" s="84"/>
    </row>
    <row r="171" spans="1:21" ht="69" customHeight="1">
      <c r="A171" s="32" t="s">
        <v>403</v>
      </c>
      <c r="B171" s="56" t="s">
        <v>393</v>
      </c>
      <c r="C171" s="29" t="s">
        <v>14</v>
      </c>
      <c r="D171" s="29" t="s">
        <v>13</v>
      </c>
      <c r="E171" s="29" t="s">
        <v>394</v>
      </c>
      <c r="F171" s="29" t="s">
        <v>27</v>
      </c>
      <c r="G171" s="318"/>
      <c r="H171" s="318"/>
      <c r="I171" s="318"/>
      <c r="J171" s="22"/>
      <c r="K171" s="22">
        <v>632.9</v>
      </c>
      <c r="L171" s="22"/>
      <c r="M171" s="67"/>
      <c r="N171" s="67"/>
      <c r="O171" s="67"/>
      <c r="P171" s="67"/>
      <c r="Q171" s="67"/>
      <c r="R171" s="83"/>
      <c r="S171" s="83"/>
      <c r="T171" s="67"/>
      <c r="U171" s="84"/>
    </row>
    <row r="172" spans="1:21" ht="113.25" customHeight="1">
      <c r="A172" s="32" t="s">
        <v>404</v>
      </c>
      <c r="B172" s="56" t="s">
        <v>396</v>
      </c>
      <c r="C172" s="29" t="s">
        <v>14</v>
      </c>
      <c r="D172" s="29" t="s">
        <v>5</v>
      </c>
      <c r="E172" s="29" t="s">
        <v>397</v>
      </c>
      <c r="F172" s="29" t="s">
        <v>27</v>
      </c>
      <c r="G172" s="57" t="s">
        <v>309</v>
      </c>
      <c r="H172" s="57" t="s">
        <v>290</v>
      </c>
      <c r="I172" s="57" t="s">
        <v>291</v>
      </c>
      <c r="J172" s="22"/>
      <c r="K172" s="22">
        <v>64</v>
      </c>
      <c r="L172" s="22"/>
      <c r="M172" s="67"/>
      <c r="N172" s="67"/>
      <c r="O172" s="67"/>
      <c r="P172" s="67"/>
      <c r="Q172" s="67"/>
      <c r="R172" s="83"/>
      <c r="S172" s="83"/>
      <c r="T172" s="67"/>
      <c r="U172" s="84"/>
    </row>
    <row r="173" spans="1:21" ht="120" customHeight="1">
      <c r="A173" s="32" t="s">
        <v>406</v>
      </c>
      <c r="B173" s="56" t="s">
        <v>399</v>
      </c>
      <c r="C173" s="29" t="s">
        <v>14</v>
      </c>
      <c r="D173" s="29" t="s">
        <v>22</v>
      </c>
      <c r="E173" s="29" t="s">
        <v>400</v>
      </c>
      <c r="F173" s="29" t="s">
        <v>27</v>
      </c>
      <c r="G173" s="56" t="s">
        <v>401</v>
      </c>
      <c r="H173" s="56" t="s">
        <v>402</v>
      </c>
      <c r="I173" s="57" t="s">
        <v>291</v>
      </c>
      <c r="J173" s="22"/>
      <c r="K173" s="22">
        <v>1.1</v>
      </c>
      <c r="L173" s="22"/>
      <c r="M173" s="67"/>
      <c r="N173" s="67"/>
      <c r="O173" s="67"/>
      <c r="P173" s="67"/>
      <c r="Q173" s="67"/>
      <c r="R173" s="83"/>
      <c r="S173" s="83"/>
      <c r="T173" s="67"/>
      <c r="U173" s="84"/>
    </row>
    <row r="174" spans="1:21" ht="135">
      <c r="A174" s="32" t="s">
        <v>410</v>
      </c>
      <c r="B174" s="56" t="s">
        <v>189</v>
      </c>
      <c r="C174" s="29" t="s">
        <v>15</v>
      </c>
      <c r="D174" s="29" t="s">
        <v>19</v>
      </c>
      <c r="E174" s="29" t="s">
        <v>190</v>
      </c>
      <c r="F174" s="29" t="s">
        <v>27</v>
      </c>
      <c r="G174" s="163" t="s">
        <v>191</v>
      </c>
      <c r="H174" s="56" t="s">
        <v>192</v>
      </c>
      <c r="I174" s="57" t="s">
        <v>36</v>
      </c>
      <c r="J174" s="23">
        <v>33</v>
      </c>
      <c r="K174" s="22"/>
      <c r="L174" s="22"/>
      <c r="M174" s="67"/>
      <c r="N174" s="67"/>
      <c r="O174" s="67"/>
      <c r="P174" s="67"/>
      <c r="Q174" s="67"/>
      <c r="R174" s="83"/>
      <c r="S174" s="83"/>
      <c r="T174" s="67"/>
      <c r="U174" s="84"/>
    </row>
    <row r="175" spans="1:21" ht="80.25" customHeight="1">
      <c r="A175" s="32" t="s">
        <v>416</v>
      </c>
      <c r="B175" s="56" t="s">
        <v>405</v>
      </c>
      <c r="C175" s="29" t="s">
        <v>15</v>
      </c>
      <c r="D175" s="29" t="s">
        <v>19</v>
      </c>
      <c r="E175" s="29" t="s">
        <v>107</v>
      </c>
      <c r="F175" s="29" t="s">
        <v>27</v>
      </c>
      <c r="G175" s="56" t="s">
        <v>361</v>
      </c>
      <c r="H175" s="56" t="s">
        <v>362</v>
      </c>
      <c r="I175" s="57" t="s">
        <v>363</v>
      </c>
      <c r="J175" s="23">
        <v>33</v>
      </c>
      <c r="K175" s="22"/>
      <c r="L175" s="22"/>
      <c r="M175" s="67"/>
      <c r="N175" s="67"/>
      <c r="O175" s="67"/>
      <c r="P175" s="67"/>
      <c r="Q175" s="67"/>
      <c r="R175" s="83"/>
      <c r="S175" s="83"/>
      <c r="T175" s="67"/>
      <c r="U175" s="84"/>
    </row>
    <row r="176" spans="1:21" ht="70.5" customHeight="1">
      <c r="A176" s="32" t="s">
        <v>422</v>
      </c>
      <c r="B176" s="27" t="s">
        <v>407</v>
      </c>
      <c r="C176" s="29" t="s">
        <v>15</v>
      </c>
      <c r="D176" s="29" t="s">
        <v>5</v>
      </c>
      <c r="E176" s="29" t="s">
        <v>408</v>
      </c>
      <c r="F176" s="29" t="s">
        <v>27</v>
      </c>
      <c r="G176" s="56" t="s">
        <v>409</v>
      </c>
      <c r="H176" s="56" t="s">
        <v>131</v>
      </c>
      <c r="I176" s="57" t="s">
        <v>291</v>
      </c>
      <c r="J176" s="23">
        <v>24.6</v>
      </c>
      <c r="K176" s="22">
        <v>26.1</v>
      </c>
      <c r="L176" s="22">
        <v>14</v>
      </c>
      <c r="M176" s="67">
        <v>50</v>
      </c>
      <c r="N176" s="67">
        <v>50</v>
      </c>
      <c r="O176" s="67"/>
      <c r="P176" s="67"/>
      <c r="Q176" s="67"/>
      <c r="R176" s="83"/>
      <c r="S176" s="83"/>
      <c r="T176" s="67"/>
      <c r="U176" s="84"/>
    </row>
    <row r="177" spans="1:21" ht="142.5" customHeight="1">
      <c r="A177" s="32"/>
      <c r="B177" s="27" t="s">
        <v>1050</v>
      </c>
      <c r="C177" s="29" t="s">
        <v>15</v>
      </c>
      <c r="D177" s="29" t="s">
        <v>5</v>
      </c>
      <c r="E177" s="29" t="s">
        <v>1049</v>
      </c>
      <c r="F177" s="29" t="s">
        <v>27</v>
      </c>
      <c r="G177" s="57" t="s">
        <v>330</v>
      </c>
      <c r="H177" s="57" t="s">
        <v>290</v>
      </c>
      <c r="I177" s="57" t="s">
        <v>291</v>
      </c>
      <c r="J177" s="23"/>
      <c r="K177" s="22"/>
      <c r="L177" s="22"/>
      <c r="M177" s="67">
        <v>312.5</v>
      </c>
      <c r="N177" s="67"/>
      <c r="O177" s="67">
        <v>312.5</v>
      </c>
      <c r="P177" s="67"/>
      <c r="Q177" s="67"/>
      <c r="R177" s="83"/>
      <c r="S177" s="83"/>
      <c r="T177" s="67"/>
      <c r="U177" s="84"/>
    </row>
    <row r="178" spans="1:21" ht="157.5">
      <c r="A178" s="32" t="s">
        <v>424</v>
      </c>
      <c r="B178" s="56" t="s">
        <v>411</v>
      </c>
      <c r="C178" s="29" t="s">
        <v>15</v>
      </c>
      <c r="D178" s="29" t="s">
        <v>5</v>
      </c>
      <c r="E178" s="29" t="s">
        <v>412</v>
      </c>
      <c r="F178" s="29" t="s">
        <v>27</v>
      </c>
      <c r="G178" s="56" t="s">
        <v>413</v>
      </c>
      <c r="H178" s="56" t="s">
        <v>414</v>
      </c>
      <c r="I178" s="57" t="s">
        <v>415</v>
      </c>
      <c r="J178" s="23">
        <v>200</v>
      </c>
      <c r="K178" s="22"/>
      <c r="L178" s="22"/>
      <c r="M178" s="67"/>
      <c r="N178" s="67"/>
      <c r="O178" s="67"/>
      <c r="P178" s="67"/>
      <c r="Q178" s="67"/>
      <c r="R178" s="83"/>
      <c r="S178" s="83"/>
      <c r="T178" s="67"/>
      <c r="U178" s="84"/>
    </row>
    <row r="179" spans="1:21" ht="86.25" customHeight="1">
      <c r="A179" s="32" t="s">
        <v>425</v>
      </c>
      <c r="B179" s="56" t="s">
        <v>417</v>
      </c>
      <c r="C179" s="29" t="s">
        <v>16</v>
      </c>
      <c r="D179" s="29" t="s">
        <v>14</v>
      </c>
      <c r="E179" s="29" t="s">
        <v>418</v>
      </c>
      <c r="F179" s="29" t="s">
        <v>27</v>
      </c>
      <c r="G179" s="56" t="s">
        <v>419</v>
      </c>
      <c r="H179" s="56" t="s">
        <v>420</v>
      </c>
      <c r="I179" s="56" t="s">
        <v>421</v>
      </c>
      <c r="J179" s="23">
        <v>25</v>
      </c>
      <c r="K179" s="22"/>
      <c r="L179" s="22"/>
      <c r="M179" s="67"/>
      <c r="N179" s="67"/>
      <c r="O179" s="67"/>
      <c r="P179" s="67"/>
      <c r="Q179" s="67"/>
      <c r="R179" s="83"/>
      <c r="S179" s="83"/>
      <c r="T179" s="67"/>
      <c r="U179" s="84"/>
    </row>
    <row r="180" spans="1:21" ht="86.25" customHeight="1">
      <c r="A180" s="32" t="s">
        <v>429</v>
      </c>
      <c r="B180" s="27" t="s">
        <v>1001</v>
      </c>
      <c r="C180" s="29" t="s">
        <v>19</v>
      </c>
      <c r="D180" s="29" t="s">
        <v>10</v>
      </c>
      <c r="E180" s="29" t="s">
        <v>840</v>
      </c>
      <c r="F180" s="29" t="s">
        <v>27</v>
      </c>
      <c r="G180" s="287" t="s">
        <v>837</v>
      </c>
      <c r="H180" s="287" t="s">
        <v>838</v>
      </c>
      <c r="I180" s="138" t="s">
        <v>346</v>
      </c>
      <c r="J180" s="23"/>
      <c r="K180" s="22"/>
      <c r="L180" s="22"/>
      <c r="M180" s="67">
        <v>1.9</v>
      </c>
      <c r="N180" s="67">
        <v>1.9</v>
      </c>
      <c r="O180" s="67"/>
      <c r="P180" s="67"/>
      <c r="Q180" s="67"/>
      <c r="R180" s="83"/>
      <c r="S180" s="83"/>
      <c r="T180" s="67"/>
      <c r="U180" s="84"/>
    </row>
    <row r="181" spans="1:21" ht="86.25" customHeight="1">
      <c r="A181" s="32" t="s">
        <v>433</v>
      </c>
      <c r="B181" s="27" t="s">
        <v>1001</v>
      </c>
      <c r="C181" s="29" t="s">
        <v>19</v>
      </c>
      <c r="D181" s="29" t="s">
        <v>15</v>
      </c>
      <c r="E181" s="29" t="s">
        <v>840</v>
      </c>
      <c r="F181" s="29" t="s">
        <v>27</v>
      </c>
      <c r="G181" s="287" t="s">
        <v>837</v>
      </c>
      <c r="H181" s="287" t="s">
        <v>838</v>
      </c>
      <c r="I181" s="138" t="s">
        <v>346</v>
      </c>
      <c r="J181" s="23"/>
      <c r="K181" s="22"/>
      <c r="L181" s="22"/>
      <c r="M181" s="67"/>
      <c r="N181" s="67"/>
      <c r="O181" s="67"/>
      <c r="P181" s="67"/>
      <c r="Q181" s="67"/>
      <c r="R181" s="83"/>
      <c r="S181" s="83"/>
      <c r="T181" s="67"/>
      <c r="U181" s="84"/>
    </row>
    <row r="182" spans="1:21" ht="87.75" customHeight="1">
      <c r="A182" s="32" t="s">
        <v>437</v>
      </c>
      <c r="B182" s="56" t="s">
        <v>423</v>
      </c>
      <c r="C182" s="29" t="s">
        <v>19</v>
      </c>
      <c r="D182" s="29" t="s">
        <v>15</v>
      </c>
      <c r="E182" s="29" t="s">
        <v>180</v>
      </c>
      <c r="F182" s="29" t="s">
        <v>27</v>
      </c>
      <c r="G182" s="57" t="s">
        <v>299</v>
      </c>
      <c r="H182" s="56" t="s">
        <v>300</v>
      </c>
      <c r="I182" s="57" t="s">
        <v>110</v>
      </c>
      <c r="J182" s="23"/>
      <c r="K182" s="22">
        <v>1503.2</v>
      </c>
      <c r="L182" s="22"/>
      <c r="M182" s="67"/>
      <c r="N182" s="67"/>
      <c r="O182" s="67"/>
      <c r="P182" s="67"/>
      <c r="Q182" s="67"/>
      <c r="R182" s="67"/>
      <c r="S182" s="67"/>
      <c r="T182" s="67"/>
      <c r="U182" s="84"/>
    </row>
    <row r="183" spans="1:21" ht="51.75" customHeight="1">
      <c r="A183" s="32" t="s">
        <v>440</v>
      </c>
      <c r="B183" s="56" t="s">
        <v>370</v>
      </c>
      <c r="C183" s="29" t="s">
        <v>19</v>
      </c>
      <c r="D183" s="29" t="s">
        <v>15</v>
      </c>
      <c r="E183" s="29" t="s">
        <v>160</v>
      </c>
      <c r="F183" s="29" t="s">
        <v>27</v>
      </c>
      <c r="G183" s="56" t="s">
        <v>371</v>
      </c>
      <c r="H183" s="56" t="s">
        <v>372</v>
      </c>
      <c r="I183" s="57" t="s">
        <v>373</v>
      </c>
      <c r="J183" s="23"/>
      <c r="K183" s="22"/>
      <c r="L183" s="22"/>
      <c r="M183" s="67"/>
      <c r="N183" s="67"/>
      <c r="O183" s="67"/>
      <c r="P183" s="67"/>
      <c r="Q183" s="67"/>
      <c r="R183" s="67"/>
      <c r="S183" s="67"/>
      <c r="T183" s="67"/>
      <c r="U183" s="84"/>
    </row>
    <row r="184" spans="1:21" ht="78.75">
      <c r="A184" s="32" t="s">
        <v>444</v>
      </c>
      <c r="B184" s="56" t="s">
        <v>426</v>
      </c>
      <c r="C184" s="29" t="s">
        <v>19</v>
      </c>
      <c r="D184" s="29" t="s">
        <v>15</v>
      </c>
      <c r="E184" s="29" t="s">
        <v>427</v>
      </c>
      <c r="F184" s="29" t="s">
        <v>27</v>
      </c>
      <c r="G184" s="56" t="s">
        <v>428</v>
      </c>
      <c r="H184" s="57" t="s">
        <v>372</v>
      </c>
      <c r="I184" s="57" t="s">
        <v>36</v>
      </c>
      <c r="J184" s="23">
        <v>1.9</v>
      </c>
      <c r="K184" s="22"/>
      <c r="L184" s="22"/>
      <c r="M184" s="67"/>
      <c r="N184" s="67"/>
      <c r="O184" s="67"/>
      <c r="P184" s="67"/>
      <c r="Q184" s="67"/>
      <c r="R184" s="67"/>
      <c r="S184" s="67"/>
      <c r="T184" s="67"/>
      <c r="U184" s="84"/>
    </row>
    <row r="185" spans="1:21" ht="110.25">
      <c r="A185" s="32" t="s">
        <v>1028</v>
      </c>
      <c r="B185" s="56" t="s">
        <v>430</v>
      </c>
      <c r="C185" s="29" t="s">
        <v>5</v>
      </c>
      <c r="D185" s="29" t="s">
        <v>16</v>
      </c>
      <c r="E185" s="29" t="s">
        <v>431</v>
      </c>
      <c r="F185" s="29" t="s">
        <v>27</v>
      </c>
      <c r="G185" s="164" t="s">
        <v>432</v>
      </c>
      <c r="H185" s="264">
        <v>41640</v>
      </c>
      <c r="I185" s="265">
        <v>42735</v>
      </c>
      <c r="J185" s="23"/>
      <c r="K185" s="22"/>
      <c r="L185" s="22"/>
      <c r="M185" s="67">
        <v>15</v>
      </c>
      <c r="N185" s="67">
        <v>15</v>
      </c>
      <c r="O185" s="67"/>
      <c r="P185" s="67"/>
      <c r="Q185" s="67"/>
      <c r="R185" s="67"/>
      <c r="S185" s="67"/>
      <c r="T185" s="67"/>
      <c r="U185" s="84"/>
    </row>
    <row r="186" spans="1:21" ht="47.25">
      <c r="A186" s="32" t="s">
        <v>1029</v>
      </c>
      <c r="B186" s="27" t="s">
        <v>434</v>
      </c>
      <c r="C186" s="29" t="s">
        <v>5</v>
      </c>
      <c r="D186" s="29" t="s">
        <v>16</v>
      </c>
      <c r="E186" s="29" t="s">
        <v>435</v>
      </c>
      <c r="F186" s="29" t="s">
        <v>27</v>
      </c>
      <c r="G186" s="365" t="s">
        <v>436</v>
      </c>
      <c r="H186" s="366">
        <v>41640</v>
      </c>
      <c r="I186" s="330">
        <v>42735</v>
      </c>
      <c r="J186" s="23"/>
      <c r="K186" s="22">
        <v>355</v>
      </c>
      <c r="L186" s="22">
        <v>172.6</v>
      </c>
      <c r="M186" s="67">
        <v>237.1</v>
      </c>
      <c r="N186" s="67">
        <v>237.1</v>
      </c>
      <c r="O186" s="67"/>
      <c r="P186" s="67"/>
      <c r="Q186" s="67"/>
      <c r="R186" s="67"/>
      <c r="S186" s="67"/>
      <c r="T186" s="67"/>
      <c r="U186" s="84"/>
    </row>
    <row r="187" spans="1:21" ht="72.75" customHeight="1">
      <c r="A187" s="32" t="s">
        <v>1030</v>
      </c>
      <c r="B187" s="27" t="s">
        <v>438</v>
      </c>
      <c r="C187" s="29" t="s">
        <v>5</v>
      </c>
      <c r="D187" s="29" t="s">
        <v>16</v>
      </c>
      <c r="E187" s="29" t="s">
        <v>439</v>
      </c>
      <c r="F187" s="29" t="s">
        <v>27</v>
      </c>
      <c r="G187" s="331"/>
      <c r="H187" s="367"/>
      <c r="I187" s="368"/>
      <c r="J187" s="23">
        <v>444.9</v>
      </c>
      <c r="K187" s="22">
        <v>225.6</v>
      </c>
      <c r="L187" s="22">
        <v>221.5</v>
      </c>
      <c r="M187" s="67"/>
      <c r="N187" s="67"/>
      <c r="O187" s="67"/>
      <c r="P187" s="67"/>
      <c r="Q187" s="67"/>
      <c r="R187" s="67"/>
      <c r="S187" s="67"/>
      <c r="T187" s="67"/>
      <c r="U187" s="84"/>
    </row>
    <row r="188" spans="1:21" ht="110.25">
      <c r="A188" s="32" t="s">
        <v>1031</v>
      </c>
      <c r="B188" s="27" t="s">
        <v>441</v>
      </c>
      <c r="C188" s="29" t="s">
        <v>5</v>
      </c>
      <c r="D188" s="29" t="s">
        <v>16</v>
      </c>
      <c r="E188" s="29" t="s">
        <v>442</v>
      </c>
      <c r="F188" s="29" t="s">
        <v>27</v>
      </c>
      <c r="G188" s="164" t="s">
        <v>443</v>
      </c>
      <c r="H188" s="264">
        <v>41640</v>
      </c>
      <c r="I188" s="265">
        <v>42735</v>
      </c>
      <c r="J188" s="23"/>
      <c r="K188" s="22"/>
      <c r="L188" s="22"/>
      <c r="M188" s="67">
        <v>285</v>
      </c>
      <c r="N188" s="67">
        <v>285</v>
      </c>
      <c r="O188" s="67"/>
      <c r="P188" s="67"/>
      <c r="Q188" s="67"/>
      <c r="R188" s="67"/>
      <c r="S188" s="67"/>
      <c r="T188" s="67"/>
      <c r="U188" s="84"/>
    </row>
    <row r="189" spans="1:21" ht="70.5" customHeight="1">
      <c r="A189" s="32" t="s">
        <v>1032</v>
      </c>
      <c r="B189" s="56" t="s">
        <v>445</v>
      </c>
      <c r="C189" s="29" t="s">
        <v>6</v>
      </c>
      <c r="D189" s="29" t="s">
        <v>18</v>
      </c>
      <c r="E189" s="29" t="s">
        <v>446</v>
      </c>
      <c r="F189" s="29" t="s">
        <v>27</v>
      </c>
      <c r="G189" s="57" t="s">
        <v>447</v>
      </c>
      <c r="H189" s="57" t="s">
        <v>448</v>
      </c>
      <c r="I189" s="56" t="s">
        <v>110</v>
      </c>
      <c r="J189" s="23">
        <v>904.9</v>
      </c>
      <c r="K189" s="22">
        <v>430.7</v>
      </c>
      <c r="L189" s="22">
        <v>354.5</v>
      </c>
      <c r="M189" s="67">
        <v>500</v>
      </c>
      <c r="N189" s="67">
        <v>500</v>
      </c>
      <c r="O189" s="67"/>
      <c r="P189" s="67"/>
      <c r="Q189" s="67"/>
      <c r="R189" s="67"/>
      <c r="S189" s="67"/>
      <c r="T189" s="67"/>
      <c r="U189" s="84"/>
    </row>
    <row r="190" spans="1:21" ht="36.75" customHeight="1">
      <c r="A190" s="325" t="s">
        <v>449</v>
      </c>
      <c r="B190" s="326"/>
      <c r="C190" s="326"/>
      <c r="D190" s="326"/>
      <c r="E190" s="326"/>
      <c r="F190" s="326"/>
      <c r="G190" s="326"/>
      <c r="H190" s="326"/>
      <c r="I190" s="327"/>
      <c r="J190" s="91">
        <f aca="true" t="shared" si="21" ref="J190:O191">J191</f>
        <v>8741.3</v>
      </c>
      <c r="K190" s="91">
        <f t="shared" si="21"/>
        <v>7182.700000000001</v>
      </c>
      <c r="L190" s="91">
        <f t="shared" si="21"/>
        <v>3409.0000000000005</v>
      </c>
      <c r="M190" s="91">
        <f t="shared" si="21"/>
        <v>24876.400000000005</v>
      </c>
      <c r="N190" s="91">
        <f t="shared" si="21"/>
        <v>3089.8</v>
      </c>
      <c r="O190" s="91">
        <f t="shared" si="21"/>
        <v>21786.6</v>
      </c>
      <c r="P190" s="91"/>
      <c r="Q190" s="91"/>
      <c r="R190" s="91"/>
      <c r="S190" s="91"/>
      <c r="T190" s="91"/>
      <c r="U190" s="91"/>
    </row>
    <row r="191" spans="1:21" ht="15.75">
      <c r="A191" s="314" t="s">
        <v>450</v>
      </c>
      <c r="B191" s="315"/>
      <c r="C191" s="315"/>
      <c r="D191" s="315"/>
      <c r="E191" s="315"/>
      <c r="F191" s="315"/>
      <c r="G191" s="315"/>
      <c r="H191" s="315"/>
      <c r="I191" s="316"/>
      <c r="J191" s="80">
        <f t="shared" si="21"/>
        <v>8741.3</v>
      </c>
      <c r="K191" s="80">
        <f t="shared" si="21"/>
        <v>7182.700000000001</v>
      </c>
      <c r="L191" s="80">
        <f t="shared" si="21"/>
        <v>3409.0000000000005</v>
      </c>
      <c r="M191" s="80">
        <f t="shared" si="21"/>
        <v>24876.400000000005</v>
      </c>
      <c r="N191" s="80">
        <f t="shared" si="21"/>
        <v>3089.8</v>
      </c>
      <c r="O191" s="80">
        <f t="shared" si="21"/>
        <v>21786.6</v>
      </c>
      <c r="P191" s="80"/>
      <c r="Q191" s="80"/>
      <c r="R191" s="80"/>
      <c r="S191" s="80"/>
      <c r="T191" s="80"/>
      <c r="U191" s="80"/>
    </row>
    <row r="192" spans="1:21" ht="44.25" customHeight="1">
      <c r="A192" s="167" t="s">
        <v>451</v>
      </c>
      <c r="B192" s="341" t="s">
        <v>896</v>
      </c>
      <c r="C192" s="315"/>
      <c r="D192" s="315"/>
      <c r="E192" s="315"/>
      <c r="F192" s="315"/>
      <c r="G192" s="316"/>
      <c r="H192" s="168"/>
      <c r="I192" s="169"/>
      <c r="J192" s="80">
        <f aca="true" t="shared" si="22" ref="J192:O192">SUM(J193:J219)</f>
        <v>8741.3</v>
      </c>
      <c r="K192" s="80">
        <f t="shared" si="22"/>
        <v>7182.700000000001</v>
      </c>
      <c r="L192" s="80">
        <f t="shared" si="22"/>
        <v>3409.0000000000005</v>
      </c>
      <c r="M192" s="80">
        <f t="shared" si="22"/>
        <v>24876.400000000005</v>
      </c>
      <c r="N192" s="80">
        <f t="shared" si="22"/>
        <v>3089.8</v>
      </c>
      <c r="O192" s="80">
        <f t="shared" si="22"/>
        <v>21786.6</v>
      </c>
      <c r="P192" s="80"/>
      <c r="Q192" s="80"/>
      <c r="R192" s="80"/>
      <c r="S192" s="80"/>
      <c r="T192" s="80"/>
      <c r="U192" s="93"/>
    </row>
    <row r="193" spans="1:21" ht="74.25" customHeight="1">
      <c r="A193" s="129" t="s">
        <v>452</v>
      </c>
      <c r="B193" s="56" t="s">
        <v>453</v>
      </c>
      <c r="C193" s="29" t="s">
        <v>15</v>
      </c>
      <c r="D193" s="29" t="s">
        <v>20</v>
      </c>
      <c r="E193" s="29" t="s">
        <v>454</v>
      </c>
      <c r="F193" s="29" t="s">
        <v>455</v>
      </c>
      <c r="G193" s="57" t="s">
        <v>456</v>
      </c>
      <c r="H193" s="57" t="s">
        <v>457</v>
      </c>
      <c r="I193" s="56" t="s">
        <v>110</v>
      </c>
      <c r="J193" s="23">
        <v>55</v>
      </c>
      <c r="K193" s="23"/>
      <c r="L193" s="23"/>
      <c r="M193" s="67"/>
      <c r="N193" s="67"/>
      <c r="O193" s="67"/>
      <c r="P193" s="67"/>
      <c r="Q193" s="67"/>
      <c r="R193" s="83"/>
      <c r="S193" s="83"/>
      <c r="T193" s="67"/>
      <c r="U193" s="84"/>
    </row>
    <row r="194" spans="1:21" ht="69" customHeight="1">
      <c r="A194" s="129" t="s">
        <v>458</v>
      </c>
      <c r="B194" s="56" t="s">
        <v>459</v>
      </c>
      <c r="C194" s="35" t="s">
        <v>316</v>
      </c>
      <c r="D194" s="35" t="s">
        <v>316</v>
      </c>
      <c r="E194" s="35" t="s">
        <v>135</v>
      </c>
      <c r="F194" s="35" t="s">
        <v>455</v>
      </c>
      <c r="G194" s="59" t="s">
        <v>460</v>
      </c>
      <c r="H194" s="57" t="s">
        <v>402</v>
      </c>
      <c r="I194" s="57" t="s">
        <v>291</v>
      </c>
      <c r="J194" s="23"/>
      <c r="K194" s="23">
        <v>2.9</v>
      </c>
      <c r="L194" s="23">
        <v>2.9</v>
      </c>
      <c r="M194" s="67"/>
      <c r="N194" s="67"/>
      <c r="O194" s="67"/>
      <c r="P194" s="67"/>
      <c r="Q194" s="67"/>
      <c r="R194" s="83"/>
      <c r="S194" s="83"/>
      <c r="T194" s="67"/>
      <c r="U194" s="84"/>
    </row>
    <row r="195" spans="1:21" ht="82.5" customHeight="1">
      <c r="A195" s="129" t="s">
        <v>461</v>
      </c>
      <c r="B195" s="56" t="s">
        <v>462</v>
      </c>
      <c r="C195" s="35" t="s">
        <v>316</v>
      </c>
      <c r="D195" s="35" t="s">
        <v>316</v>
      </c>
      <c r="E195" s="35" t="s">
        <v>35</v>
      </c>
      <c r="F195" s="35" t="s">
        <v>455</v>
      </c>
      <c r="G195" s="149" t="s">
        <v>463</v>
      </c>
      <c r="H195" s="57" t="s">
        <v>457</v>
      </c>
      <c r="I195" s="63">
        <v>42735</v>
      </c>
      <c r="J195" s="23">
        <v>35.6</v>
      </c>
      <c r="K195" s="23"/>
      <c r="L195" s="23"/>
      <c r="M195" s="67"/>
      <c r="N195" s="67"/>
      <c r="O195" s="67"/>
      <c r="P195" s="67"/>
      <c r="Q195" s="67"/>
      <c r="R195" s="83"/>
      <c r="S195" s="83"/>
      <c r="T195" s="67"/>
      <c r="U195" s="84"/>
    </row>
    <row r="196" spans="1:21" ht="110.25">
      <c r="A196" s="129" t="s">
        <v>464</v>
      </c>
      <c r="B196" s="56" t="s">
        <v>465</v>
      </c>
      <c r="C196" s="35" t="s">
        <v>19</v>
      </c>
      <c r="D196" s="35" t="s">
        <v>10</v>
      </c>
      <c r="E196" s="35" t="s">
        <v>466</v>
      </c>
      <c r="F196" s="35" t="s">
        <v>455</v>
      </c>
      <c r="G196" s="56" t="s">
        <v>467</v>
      </c>
      <c r="H196" s="56" t="s">
        <v>468</v>
      </c>
      <c r="I196" s="56" t="s">
        <v>36</v>
      </c>
      <c r="J196" s="23">
        <v>40</v>
      </c>
      <c r="K196" s="23"/>
      <c r="L196" s="23"/>
      <c r="M196" s="67"/>
      <c r="N196" s="67"/>
      <c r="O196" s="67"/>
      <c r="P196" s="67"/>
      <c r="Q196" s="67"/>
      <c r="R196" s="83"/>
      <c r="S196" s="83"/>
      <c r="T196" s="67"/>
      <c r="U196" s="84"/>
    </row>
    <row r="197" spans="1:21" ht="189">
      <c r="A197" s="129" t="s">
        <v>469</v>
      </c>
      <c r="B197" s="56" t="s">
        <v>1060</v>
      </c>
      <c r="C197" s="35" t="s">
        <v>19</v>
      </c>
      <c r="D197" s="35" t="s">
        <v>10</v>
      </c>
      <c r="E197" s="35" t="s">
        <v>471</v>
      </c>
      <c r="F197" s="35" t="s">
        <v>455</v>
      </c>
      <c r="G197" s="317" t="s">
        <v>949</v>
      </c>
      <c r="H197" s="268" t="s">
        <v>950</v>
      </c>
      <c r="I197" s="268" t="s">
        <v>943</v>
      </c>
      <c r="J197" s="23"/>
      <c r="K197" s="23"/>
      <c r="L197" s="23"/>
      <c r="M197" s="67">
        <v>18933.3</v>
      </c>
      <c r="N197" s="67"/>
      <c r="O197" s="67">
        <v>18933.3</v>
      </c>
      <c r="P197" s="67"/>
      <c r="Q197" s="67"/>
      <c r="R197" s="83"/>
      <c r="S197" s="83"/>
      <c r="T197" s="67"/>
      <c r="U197" s="84"/>
    </row>
    <row r="198" spans="1:21" ht="168.75" customHeight="1">
      <c r="A198" s="129" t="s">
        <v>473</v>
      </c>
      <c r="B198" s="56" t="s">
        <v>1061</v>
      </c>
      <c r="C198" s="35" t="s">
        <v>19</v>
      </c>
      <c r="D198" s="35" t="s">
        <v>10</v>
      </c>
      <c r="E198" s="35" t="s">
        <v>474</v>
      </c>
      <c r="F198" s="35" t="s">
        <v>455</v>
      </c>
      <c r="G198" s="364"/>
      <c r="H198" s="269"/>
      <c r="I198" s="269"/>
      <c r="J198" s="23"/>
      <c r="K198" s="23"/>
      <c r="L198" s="23"/>
      <c r="M198" s="67">
        <v>1211.9</v>
      </c>
      <c r="N198" s="67">
        <v>1211.9</v>
      </c>
      <c r="O198" s="67"/>
      <c r="P198" s="67"/>
      <c r="Q198" s="67"/>
      <c r="R198" s="83"/>
      <c r="S198" s="83"/>
      <c r="T198" s="67"/>
      <c r="U198" s="84"/>
    </row>
    <row r="199" spans="1:21" ht="97.5" customHeight="1">
      <c r="A199" s="129" t="s">
        <v>475</v>
      </c>
      <c r="B199" s="154" t="s">
        <v>128</v>
      </c>
      <c r="C199" s="35" t="s">
        <v>19</v>
      </c>
      <c r="D199" s="35" t="s">
        <v>10</v>
      </c>
      <c r="E199" s="35" t="s">
        <v>476</v>
      </c>
      <c r="F199" s="35" t="s">
        <v>455</v>
      </c>
      <c r="G199" s="318"/>
      <c r="H199" s="266" t="s">
        <v>911</v>
      </c>
      <c r="I199" s="266" t="s">
        <v>36</v>
      </c>
      <c r="J199" s="23"/>
      <c r="K199" s="23"/>
      <c r="L199" s="23"/>
      <c r="M199" s="67">
        <v>3021</v>
      </c>
      <c r="N199" s="67">
        <v>177.7</v>
      </c>
      <c r="O199" s="67">
        <v>2843.3</v>
      </c>
      <c r="P199" s="67"/>
      <c r="Q199" s="67"/>
      <c r="R199" s="83"/>
      <c r="S199" s="83"/>
      <c r="T199" s="67"/>
      <c r="U199" s="84"/>
    </row>
    <row r="200" spans="1:21" ht="70.5" customHeight="1">
      <c r="A200" s="129" t="s">
        <v>477</v>
      </c>
      <c r="B200" s="154" t="s">
        <v>478</v>
      </c>
      <c r="C200" s="35" t="s">
        <v>19</v>
      </c>
      <c r="D200" s="35" t="s">
        <v>10</v>
      </c>
      <c r="E200" s="35" t="s">
        <v>479</v>
      </c>
      <c r="F200" s="35" t="s">
        <v>455</v>
      </c>
      <c r="G200" s="138" t="s">
        <v>472</v>
      </c>
      <c r="H200" s="154" t="s">
        <v>345</v>
      </c>
      <c r="I200" s="57" t="s">
        <v>346</v>
      </c>
      <c r="J200" s="23"/>
      <c r="K200" s="23"/>
      <c r="L200" s="23"/>
      <c r="M200" s="67">
        <v>100</v>
      </c>
      <c r="N200" s="67">
        <v>100</v>
      </c>
      <c r="O200" s="67"/>
      <c r="P200" s="67"/>
      <c r="Q200" s="67"/>
      <c r="R200" s="83"/>
      <c r="S200" s="83"/>
      <c r="T200" s="67"/>
      <c r="U200" s="84"/>
    </row>
    <row r="201" spans="1:21" ht="70.5" customHeight="1">
      <c r="A201" s="129"/>
      <c r="B201" s="298" t="s">
        <v>1048</v>
      </c>
      <c r="C201" s="35" t="s">
        <v>19</v>
      </c>
      <c r="D201" s="35" t="s">
        <v>10</v>
      </c>
      <c r="E201" s="35" t="s">
        <v>1046</v>
      </c>
      <c r="F201" s="35" t="s">
        <v>455</v>
      </c>
      <c r="G201" s="297" t="s">
        <v>1047</v>
      </c>
      <c r="H201" s="296" t="s">
        <v>345</v>
      </c>
      <c r="I201" s="199" t="s">
        <v>346</v>
      </c>
      <c r="J201" s="23"/>
      <c r="K201" s="23"/>
      <c r="L201" s="23"/>
      <c r="M201" s="67">
        <v>100</v>
      </c>
      <c r="N201" s="67">
        <v>100</v>
      </c>
      <c r="O201" s="67"/>
      <c r="P201" s="67"/>
      <c r="Q201" s="67"/>
      <c r="R201" s="83"/>
      <c r="S201" s="83"/>
      <c r="T201" s="67"/>
      <c r="U201" s="84"/>
    </row>
    <row r="202" spans="1:21" ht="70.5" customHeight="1">
      <c r="A202" s="129"/>
      <c r="B202" s="27" t="s">
        <v>1001</v>
      </c>
      <c r="C202" s="29" t="s">
        <v>19</v>
      </c>
      <c r="D202" s="29" t="s">
        <v>10</v>
      </c>
      <c r="E202" s="29" t="s">
        <v>840</v>
      </c>
      <c r="F202" s="29" t="s">
        <v>455</v>
      </c>
      <c r="G202" s="298" t="s">
        <v>837</v>
      </c>
      <c r="H202" s="298" t="s">
        <v>838</v>
      </c>
      <c r="I202" s="138" t="s">
        <v>346</v>
      </c>
      <c r="J202" s="23"/>
      <c r="K202" s="23"/>
      <c r="L202" s="23"/>
      <c r="M202" s="67">
        <v>1.9</v>
      </c>
      <c r="N202" s="67">
        <v>1.9</v>
      </c>
      <c r="O202" s="67"/>
      <c r="P202" s="67"/>
      <c r="Q202" s="67"/>
      <c r="R202" s="83"/>
      <c r="S202" s="83"/>
      <c r="T202" s="67"/>
      <c r="U202" s="84"/>
    </row>
    <row r="203" spans="1:21" ht="37.5" customHeight="1">
      <c r="A203" s="170" t="s">
        <v>480</v>
      </c>
      <c r="B203" s="56" t="s">
        <v>481</v>
      </c>
      <c r="C203" s="35" t="s">
        <v>19</v>
      </c>
      <c r="D203" s="35" t="s">
        <v>10</v>
      </c>
      <c r="E203" s="35" t="s">
        <v>482</v>
      </c>
      <c r="F203" s="35" t="s">
        <v>455</v>
      </c>
      <c r="G203" s="317" t="s">
        <v>951</v>
      </c>
      <c r="H203" s="268" t="s">
        <v>300</v>
      </c>
      <c r="I203" s="268" t="s">
        <v>110</v>
      </c>
      <c r="J203" s="67">
        <v>400.5</v>
      </c>
      <c r="K203" s="67">
        <v>519.6</v>
      </c>
      <c r="L203" s="67">
        <v>270.7</v>
      </c>
      <c r="M203" s="67"/>
      <c r="N203" s="67"/>
      <c r="O203" s="67"/>
      <c r="P203" s="67"/>
      <c r="Q203" s="67"/>
      <c r="R203" s="83"/>
      <c r="S203" s="83"/>
      <c r="T203" s="67"/>
      <c r="U203" s="84"/>
    </row>
    <row r="204" spans="1:21" ht="106.5" customHeight="1">
      <c r="A204" s="170" t="s">
        <v>483</v>
      </c>
      <c r="B204" s="56" t="s">
        <v>128</v>
      </c>
      <c r="C204" s="35" t="s">
        <v>19</v>
      </c>
      <c r="D204" s="35" t="s">
        <v>10</v>
      </c>
      <c r="E204" s="35" t="s">
        <v>484</v>
      </c>
      <c r="F204" s="35" t="s">
        <v>455</v>
      </c>
      <c r="G204" s="318"/>
      <c r="H204" s="272" t="s">
        <v>911</v>
      </c>
      <c r="I204" s="272" t="s">
        <v>36</v>
      </c>
      <c r="J204" s="67">
        <v>600</v>
      </c>
      <c r="K204" s="67">
        <v>599.4</v>
      </c>
      <c r="L204" s="67">
        <v>284.7</v>
      </c>
      <c r="M204" s="67"/>
      <c r="N204" s="67"/>
      <c r="O204" s="67"/>
      <c r="P204" s="67"/>
      <c r="Q204" s="67"/>
      <c r="R204" s="83"/>
      <c r="S204" s="83"/>
      <c r="T204" s="67"/>
      <c r="U204" s="84"/>
    </row>
    <row r="205" spans="1:21" ht="47.25">
      <c r="A205" s="171" t="s">
        <v>485</v>
      </c>
      <c r="B205" s="154" t="s">
        <v>486</v>
      </c>
      <c r="C205" s="72" t="s">
        <v>19</v>
      </c>
      <c r="D205" s="72" t="s">
        <v>10</v>
      </c>
      <c r="E205" s="72" t="s">
        <v>487</v>
      </c>
      <c r="F205" s="72" t="s">
        <v>455</v>
      </c>
      <c r="G205" s="317" t="s">
        <v>952</v>
      </c>
      <c r="H205" s="317" t="s">
        <v>953</v>
      </c>
      <c r="I205" s="317" t="s">
        <v>954</v>
      </c>
      <c r="J205" s="67">
        <v>423.8</v>
      </c>
      <c r="K205" s="67">
        <v>1874.9</v>
      </c>
      <c r="L205" s="67">
        <v>994.3</v>
      </c>
      <c r="M205" s="67"/>
      <c r="N205" s="67"/>
      <c r="O205" s="67"/>
      <c r="P205" s="67"/>
      <c r="Q205" s="67"/>
      <c r="R205" s="83"/>
      <c r="S205" s="83"/>
      <c r="T205" s="67"/>
      <c r="U205" s="84"/>
    </row>
    <row r="206" spans="1:21" ht="72.75" customHeight="1">
      <c r="A206" s="171" t="s">
        <v>488</v>
      </c>
      <c r="B206" s="154" t="s">
        <v>128</v>
      </c>
      <c r="C206" s="72" t="s">
        <v>19</v>
      </c>
      <c r="D206" s="72" t="s">
        <v>10</v>
      </c>
      <c r="E206" s="72" t="s">
        <v>489</v>
      </c>
      <c r="F206" s="72" t="s">
        <v>455</v>
      </c>
      <c r="G206" s="318"/>
      <c r="H206" s="318"/>
      <c r="I206" s="318"/>
      <c r="J206" s="67">
        <v>5995.9</v>
      </c>
      <c r="K206" s="67">
        <v>2949.4</v>
      </c>
      <c r="L206" s="67">
        <v>1047</v>
      </c>
      <c r="M206" s="67"/>
      <c r="N206" s="67"/>
      <c r="O206" s="67"/>
      <c r="P206" s="67"/>
      <c r="Q206" s="67"/>
      <c r="R206" s="83"/>
      <c r="S206" s="83"/>
      <c r="T206" s="67"/>
      <c r="U206" s="84"/>
    </row>
    <row r="207" spans="1:21" ht="69" customHeight="1">
      <c r="A207" s="129" t="s">
        <v>490</v>
      </c>
      <c r="B207" s="56" t="s">
        <v>459</v>
      </c>
      <c r="C207" s="35" t="s">
        <v>19</v>
      </c>
      <c r="D207" s="35" t="s">
        <v>15</v>
      </c>
      <c r="E207" s="35" t="s">
        <v>135</v>
      </c>
      <c r="F207" s="35" t="s">
        <v>455</v>
      </c>
      <c r="G207" s="59" t="s">
        <v>460</v>
      </c>
      <c r="H207" s="57" t="s">
        <v>402</v>
      </c>
      <c r="I207" s="57" t="s">
        <v>291</v>
      </c>
      <c r="J207" s="23"/>
      <c r="K207" s="23">
        <v>6.3</v>
      </c>
      <c r="L207" s="23">
        <v>6.3</v>
      </c>
      <c r="M207" s="67"/>
      <c r="N207" s="67"/>
      <c r="O207" s="67"/>
      <c r="P207" s="67"/>
      <c r="Q207" s="67"/>
      <c r="R207" s="83"/>
      <c r="S207" s="83"/>
      <c r="T207" s="67"/>
      <c r="U207" s="84"/>
    </row>
    <row r="208" spans="1:21" ht="110.25">
      <c r="A208" s="129" t="s">
        <v>491</v>
      </c>
      <c r="B208" s="56" t="s">
        <v>370</v>
      </c>
      <c r="C208" s="29" t="s">
        <v>19</v>
      </c>
      <c r="D208" s="29" t="s">
        <v>15</v>
      </c>
      <c r="E208" s="29" t="s">
        <v>160</v>
      </c>
      <c r="F208" s="29" t="s">
        <v>455</v>
      </c>
      <c r="G208" s="56" t="s">
        <v>371</v>
      </c>
      <c r="H208" s="56" t="s">
        <v>372</v>
      </c>
      <c r="I208" s="57" t="s">
        <v>373</v>
      </c>
      <c r="J208" s="23"/>
      <c r="K208" s="22">
        <v>3.8</v>
      </c>
      <c r="L208" s="22">
        <v>3.8</v>
      </c>
      <c r="M208" s="67"/>
      <c r="N208" s="67"/>
      <c r="O208" s="67"/>
      <c r="P208" s="67"/>
      <c r="Q208" s="67"/>
      <c r="R208" s="83"/>
      <c r="S208" s="83"/>
      <c r="T208" s="67"/>
      <c r="U208" s="84"/>
    </row>
    <row r="209" spans="1:21" ht="80.25" customHeight="1">
      <c r="A209" s="129" t="s">
        <v>492</v>
      </c>
      <c r="B209" s="56" t="s">
        <v>462</v>
      </c>
      <c r="C209" s="35" t="s">
        <v>19</v>
      </c>
      <c r="D209" s="35" t="s">
        <v>15</v>
      </c>
      <c r="E209" s="35" t="s">
        <v>35</v>
      </c>
      <c r="F209" s="35" t="s">
        <v>455</v>
      </c>
      <c r="G209" s="149" t="s">
        <v>463</v>
      </c>
      <c r="H209" s="57" t="s">
        <v>457</v>
      </c>
      <c r="I209" s="63">
        <v>42735</v>
      </c>
      <c r="J209" s="23">
        <v>5</v>
      </c>
      <c r="K209" s="23"/>
      <c r="L209" s="23"/>
      <c r="M209" s="67"/>
      <c r="N209" s="67"/>
      <c r="O209" s="67"/>
      <c r="P209" s="67"/>
      <c r="Q209" s="67"/>
      <c r="R209" s="83"/>
      <c r="S209" s="83"/>
      <c r="T209" s="67"/>
      <c r="U209" s="84"/>
    </row>
    <row r="210" spans="1:21" ht="94.5">
      <c r="A210" s="129" t="s">
        <v>493</v>
      </c>
      <c r="B210" s="56" t="s">
        <v>494</v>
      </c>
      <c r="C210" s="35" t="s">
        <v>19</v>
      </c>
      <c r="D210" s="35" t="s">
        <v>15</v>
      </c>
      <c r="E210" s="35" t="s">
        <v>495</v>
      </c>
      <c r="F210" s="35" t="s">
        <v>455</v>
      </c>
      <c r="G210" s="56" t="s">
        <v>496</v>
      </c>
      <c r="H210" s="57" t="s">
        <v>924</v>
      </c>
      <c r="I210" s="172" t="s">
        <v>110</v>
      </c>
      <c r="J210" s="23">
        <v>7</v>
      </c>
      <c r="K210" s="23"/>
      <c r="L210" s="23"/>
      <c r="M210" s="67"/>
      <c r="N210" s="67"/>
      <c r="O210" s="67"/>
      <c r="P210" s="67"/>
      <c r="Q210" s="67"/>
      <c r="R210" s="83"/>
      <c r="S210" s="83"/>
      <c r="T210" s="67"/>
      <c r="U210" s="84"/>
    </row>
    <row r="211" spans="1:21" ht="82.5" customHeight="1">
      <c r="A211" s="129" t="s">
        <v>497</v>
      </c>
      <c r="B211" s="56" t="s">
        <v>44</v>
      </c>
      <c r="C211" s="35" t="s">
        <v>5</v>
      </c>
      <c r="D211" s="35" t="s">
        <v>16</v>
      </c>
      <c r="E211" s="35" t="s">
        <v>173</v>
      </c>
      <c r="F211" s="35" t="s">
        <v>455</v>
      </c>
      <c r="G211" s="58" t="s">
        <v>111</v>
      </c>
      <c r="H211" s="65">
        <v>41640</v>
      </c>
      <c r="I211" s="63">
        <v>42735</v>
      </c>
      <c r="J211" s="23"/>
      <c r="K211" s="23">
        <v>14.4</v>
      </c>
      <c r="L211" s="23">
        <v>14.4</v>
      </c>
      <c r="M211" s="67"/>
      <c r="N211" s="67"/>
      <c r="O211" s="67"/>
      <c r="P211" s="67"/>
      <c r="Q211" s="67"/>
      <c r="R211" s="83"/>
      <c r="S211" s="83"/>
      <c r="T211" s="67"/>
      <c r="U211" s="84"/>
    </row>
    <row r="212" spans="1:21" ht="136.5" customHeight="1">
      <c r="A212" s="129" t="s">
        <v>498</v>
      </c>
      <c r="B212" s="56" t="s">
        <v>438</v>
      </c>
      <c r="C212" s="35" t="s">
        <v>5</v>
      </c>
      <c r="D212" s="35" t="s">
        <v>16</v>
      </c>
      <c r="E212" s="35" t="s">
        <v>439</v>
      </c>
      <c r="F212" s="35" t="s">
        <v>455</v>
      </c>
      <c r="G212" s="164" t="s">
        <v>1014</v>
      </c>
      <c r="H212" s="264">
        <v>41640</v>
      </c>
      <c r="I212" s="265">
        <v>42735</v>
      </c>
      <c r="J212" s="23"/>
      <c r="K212" s="23"/>
      <c r="L212" s="23"/>
      <c r="M212" s="67">
        <v>131</v>
      </c>
      <c r="N212" s="67">
        <v>131</v>
      </c>
      <c r="O212" s="67"/>
      <c r="P212" s="67"/>
      <c r="Q212" s="67"/>
      <c r="R212" s="83"/>
      <c r="S212" s="83"/>
      <c r="T212" s="67"/>
      <c r="U212" s="84"/>
    </row>
    <row r="213" spans="1:21" ht="31.5">
      <c r="A213" s="129" t="s">
        <v>503</v>
      </c>
      <c r="B213" s="56" t="s">
        <v>499</v>
      </c>
      <c r="C213" s="35" t="s">
        <v>6</v>
      </c>
      <c r="D213" s="35" t="s">
        <v>12</v>
      </c>
      <c r="E213" s="35" t="s">
        <v>500</v>
      </c>
      <c r="F213" s="35" t="s">
        <v>455</v>
      </c>
      <c r="G213" s="317" t="s">
        <v>904</v>
      </c>
      <c r="H213" s="199" t="s">
        <v>501</v>
      </c>
      <c r="I213" s="199" t="s">
        <v>502</v>
      </c>
      <c r="J213" s="23"/>
      <c r="K213" s="23">
        <v>55.2</v>
      </c>
      <c r="L213" s="23">
        <v>55.2</v>
      </c>
      <c r="M213" s="67"/>
      <c r="N213" s="67"/>
      <c r="O213" s="67"/>
      <c r="P213" s="67"/>
      <c r="Q213" s="67"/>
      <c r="R213" s="83"/>
      <c r="S213" s="83"/>
      <c r="T213" s="67"/>
      <c r="U213" s="84"/>
    </row>
    <row r="214" spans="1:21" ht="146.25" customHeight="1">
      <c r="A214" s="129" t="s">
        <v>505</v>
      </c>
      <c r="B214" s="56" t="s">
        <v>1062</v>
      </c>
      <c r="C214" s="35" t="s">
        <v>6</v>
      </c>
      <c r="D214" s="35" t="s">
        <v>12</v>
      </c>
      <c r="E214" s="35" t="s">
        <v>504</v>
      </c>
      <c r="F214" s="35" t="s">
        <v>455</v>
      </c>
      <c r="G214" s="364"/>
      <c r="H214" s="267"/>
      <c r="I214" s="267"/>
      <c r="J214" s="23">
        <v>514.9</v>
      </c>
      <c r="K214" s="23">
        <v>726.7</v>
      </c>
      <c r="L214" s="23">
        <v>492.4</v>
      </c>
      <c r="M214" s="67">
        <v>1223.4</v>
      </c>
      <c r="N214" s="67">
        <v>1223.4</v>
      </c>
      <c r="O214" s="67"/>
      <c r="P214" s="67"/>
      <c r="Q214" s="67"/>
      <c r="R214" s="83"/>
      <c r="S214" s="83"/>
      <c r="T214" s="67"/>
      <c r="U214" s="84"/>
    </row>
    <row r="215" spans="1:21" ht="159.75" customHeight="1">
      <c r="A215" s="129" t="s">
        <v>507</v>
      </c>
      <c r="B215" s="56" t="s">
        <v>1063</v>
      </c>
      <c r="C215" s="35" t="s">
        <v>6</v>
      </c>
      <c r="D215" s="35" t="s">
        <v>12</v>
      </c>
      <c r="E215" s="35" t="s">
        <v>506</v>
      </c>
      <c r="F215" s="35" t="s">
        <v>455</v>
      </c>
      <c r="G215" s="318"/>
      <c r="H215" s="240" t="s">
        <v>911</v>
      </c>
      <c r="I215" s="240" t="s">
        <v>36</v>
      </c>
      <c r="J215" s="23">
        <v>658.6</v>
      </c>
      <c r="K215" s="23">
        <v>388.1</v>
      </c>
      <c r="L215" s="23">
        <v>195.3</v>
      </c>
      <c r="M215" s="67">
        <v>138.2</v>
      </c>
      <c r="N215" s="67">
        <v>138.2</v>
      </c>
      <c r="O215" s="67"/>
      <c r="P215" s="67"/>
      <c r="Q215" s="67"/>
      <c r="R215" s="83"/>
      <c r="S215" s="83"/>
      <c r="T215" s="67"/>
      <c r="U215" s="84"/>
    </row>
    <row r="216" spans="1:21" ht="72.75" customHeight="1">
      <c r="A216" s="129" t="s">
        <v>509</v>
      </c>
      <c r="B216" s="56" t="s">
        <v>508</v>
      </c>
      <c r="C216" s="35" t="s">
        <v>6</v>
      </c>
      <c r="D216" s="35" t="s">
        <v>12</v>
      </c>
      <c r="E216" s="35" t="s">
        <v>360</v>
      </c>
      <c r="F216" s="35" t="s">
        <v>455</v>
      </c>
      <c r="G216" s="56" t="s">
        <v>361</v>
      </c>
      <c r="H216" s="56" t="s">
        <v>362</v>
      </c>
      <c r="I216" s="57" t="s">
        <v>363</v>
      </c>
      <c r="J216" s="23"/>
      <c r="K216" s="23">
        <v>42</v>
      </c>
      <c r="L216" s="23">
        <v>42</v>
      </c>
      <c r="M216" s="67"/>
      <c r="N216" s="67"/>
      <c r="O216" s="67"/>
      <c r="P216" s="67"/>
      <c r="Q216" s="67"/>
      <c r="R216" s="83"/>
      <c r="S216" s="83"/>
      <c r="T216" s="67"/>
      <c r="U216" s="84"/>
    </row>
    <row r="217" spans="1:21" ht="72.75" customHeight="1">
      <c r="A217" s="129" t="s">
        <v>1033</v>
      </c>
      <c r="B217" s="56" t="s">
        <v>1018</v>
      </c>
      <c r="C217" s="35" t="s">
        <v>6</v>
      </c>
      <c r="D217" s="35" t="s">
        <v>18</v>
      </c>
      <c r="E217" s="35" t="s">
        <v>687</v>
      </c>
      <c r="F217" s="35" t="s">
        <v>455</v>
      </c>
      <c r="G217" s="286" t="s">
        <v>688</v>
      </c>
      <c r="H217" s="285" t="s">
        <v>689</v>
      </c>
      <c r="I217" s="285" t="s">
        <v>346</v>
      </c>
      <c r="J217" s="23"/>
      <c r="K217" s="23"/>
      <c r="L217" s="23"/>
      <c r="M217" s="67">
        <v>10</v>
      </c>
      <c r="N217" s="67"/>
      <c r="O217" s="67">
        <v>10</v>
      </c>
      <c r="P217" s="67"/>
      <c r="Q217" s="67"/>
      <c r="R217" s="83"/>
      <c r="S217" s="83"/>
      <c r="T217" s="67"/>
      <c r="U217" s="84"/>
    </row>
    <row r="218" spans="1:21" ht="72.75" customHeight="1">
      <c r="A218" s="129" t="s">
        <v>1034</v>
      </c>
      <c r="B218" s="56" t="s">
        <v>1015</v>
      </c>
      <c r="C218" s="35" t="s">
        <v>6</v>
      </c>
      <c r="D218" s="35" t="s">
        <v>18</v>
      </c>
      <c r="E218" s="35" t="s">
        <v>1016</v>
      </c>
      <c r="F218" s="35" t="s">
        <v>455</v>
      </c>
      <c r="G218" s="59" t="s">
        <v>1017</v>
      </c>
      <c r="H218" s="57" t="s">
        <v>402</v>
      </c>
      <c r="I218" s="57" t="s">
        <v>291</v>
      </c>
      <c r="J218" s="23"/>
      <c r="K218" s="23"/>
      <c r="L218" s="23"/>
      <c r="M218" s="67">
        <v>5.7</v>
      </c>
      <c r="N218" s="67">
        <v>5.7</v>
      </c>
      <c r="O218" s="67"/>
      <c r="P218" s="67"/>
      <c r="Q218" s="67"/>
      <c r="R218" s="83"/>
      <c r="S218" s="83"/>
      <c r="T218" s="67"/>
      <c r="U218" s="84"/>
    </row>
    <row r="219" spans="1:21" ht="94.5">
      <c r="A219" s="129" t="s">
        <v>1035</v>
      </c>
      <c r="B219" s="56" t="s">
        <v>494</v>
      </c>
      <c r="C219" s="35" t="s">
        <v>6</v>
      </c>
      <c r="D219" s="35" t="s">
        <v>18</v>
      </c>
      <c r="E219" s="35" t="s">
        <v>495</v>
      </c>
      <c r="F219" s="35" t="s">
        <v>455</v>
      </c>
      <c r="G219" s="56" t="s">
        <v>496</v>
      </c>
      <c r="H219" s="57" t="s">
        <v>457</v>
      </c>
      <c r="I219" s="56" t="s">
        <v>110</v>
      </c>
      <c r="J219" s="23">
        <v>5</v>
      </c>
      <c r="K219" s="23"/>
      <c r="L219" s="23"/>
      <c r="M219" s="67"/>
      <c r="N219" s="67"/>
      <c r="O219" s="67"/>
      <c r="P219" s="67"/>
      <c r="Q219" s="67"/>
      <c r="R219" s="83"/>
      <c r="S219" s="83"/>
      <c r="T219" s="67"/>
      <c r="U219" s="84"/>
    </row>
    <row r="220" spans="1:21" ht="62.25" customHeight="1">
      <c r="A220" s="303" t="s">
        <v>1019</v>
      </c>
      <c r="B220" s="304"/>
      <c r="C220" s="304"/>
      <c r="D220" s="304"/>
      <c r="E220" s="304"/>
      <c r="F220" s="304"/>
      <c r="G220" s="304"/>
      <c r="H220" s="304"/>
      <c r="I220" s="305"/>
      <c r="J220" s="292"/>
      <c r="K220" s="292"/>
      <c r="L220" s="292"/>
      <c r="M220" s="293">
        <f>M221</f>
        <v>92</v>
      </c>
      <c r="N220" s="293">
        <f>N221</f>
        <v>92</v>
      </c>
      <c r="O220" s="292"/>
      <c r="P220" s="292"/>
      <c r="Q220" s="292"/>
      <c r="R220" s="292"/>
      <c r="S220" s="292"/>
      <c r="T220" s="292"/>
      <c r="U220" s="292"/>
    </row>
    <row r="221" spans="1:21" s="12" customFormat="1" ht="117" customHeight="1">
      <c r="A221" s="290" t="s">
        <v>862</v>
      </c>
      <c r="B221" s="56" t="s">
        <v>1021</v>
      </c>
      <c r="C221" s="35" t="s">
        <v>18</v>
      </c>
      <c r="D221" s="35" t="s">
        <v>10</v>
      </c>
      <c r="E221" s="35" t="s">
        <v>1020</v>
      </c>
      <c r="F221" s="35" t="s">
        <v>455</v>
      </c>
      <c r="G221" s="56" t="s">
        <v>1022</v>
      </c>
      <c r="H221" s="57" t="s">
        <v>1023</v>
      </c>
      <c r="I221" s="56" t="s">
        <v>1024</v>
      </c>
      <c r="J221" s="23"/>
      <c r="K221" s="23"/>
      <c r="L221" s="23"/>
      <c r="M221" s="67">
        <v>92</v>
      </c>
      <c r="N221" s="67">
        <v>92</v>
      </c>
      <c r="O221" s="67"/>
      <c r="P221" s="67"/>
      <c r="Q221" s="67"/>
      <c r="R221" s="83"/>
      <c r="S221" s="83"/>
      <c r="T221" s="67"/>
      <c r="U221" s="291"/>
    </row>
    <row r="222" spans="1:21" ht="30.75" customHeight="1">
      <c r="A222" s="325" t="s">
        <v>121</v>
      </c>
      <c r="B222" s="326"/>
      <c r="C222" s="326"/>
      <c r="D222" s="326"/>
      <c r="E222" s="326"/>
      <c r="F222" s="326"/>
      <c r="G222" s="326"/>
      <c r="H222" s="326"/>
      <c r="I222" s="327"/>
      <c r="J222" s="173">
        <f aca="true" t="shared" si="23" ref="J222:O222">J223</f>
        <v>78100.4</v>
      </c>
      <c r="K222" s="173">
        <f t="shared" si="23"/>
        <v>55623.7</v>
      </c>
      <c r="L222" s="173">
        <f t="shared" si="23"/>
        <v>20442.9</v>
      </c>
      <c r="M222" s="173">
        <f t="shared" si="23"/>
        <v>90329.9</v>
      </c>
      <c r="N222" s="173">
        <f t="shared" si="23"/>
        <v>85882.29999999999</v>
      </c>
      <c r="O222" s="173">
        <f t="shared" si="23"/>
        <v>4447.6</v>
      </c>
      <c r="P222" s="173"/>
      <c r="Q222" s="173"/>
      <c r="R222" s="173"/>
      <c r="S222" s="173"/>
      <c r="T222" s="173"/>
      <c r="U222" s="173"/>
    </row>
    <row r="223" spans="1:21" ht="31.5">
      <c r="A223" s="174" t="s">
        <v>60</v>
      </c>
      <c r="B223" s="71" t="s">
        <v>122</v>
      </c>
      <c r="C223" s="71"/>
      <c r="D223" s="71"/>
      <c r="E223" s="71"/>
      <c r="F223" s="71"/>
      <c r="G223" s="71"/>
      <c r="H223" s="71"/>
      <c r="I223" s="71"/>
      <c r="J223" s="70">
        <f>SUM(J224:J233)</f>
        <v>78100.4</v>
      </c>
      <c r="K223" s="70">
        <f>SUM(K224:K230)</f>
        <v>55623.7</v>
      </c>
      <c r="L223" s="70">
        <f>SUM(L224:L230)</f>
        <v>20442.9</v>
      </c>
      <c r="M223" s="70">
        <f>SUM(M224:M233)</f>
        <v>90329.9</v>
      </c>
      <c r="N223" s="70">
        <f>SUM(N224:N233)</f>
        <v>85882.29999999999</v>
      </c>
      <c r="O223" s="70">
        <f>SUM(O224:O233)</f>
        <v>4447.6</v>
      </c>
      <c r="P223" s="70"/>
      <c r="Q223" s="70"/>
      <c r="R223" s="70"/>
      <c r="S223" s="70"/>
      <c r="T223" s="70"/>
      <c r="U223" s="70"/>
    </row>
    <row r="224" spans="1:21" ht="84" customHeight="1">
      <c r="A224" s="66" t="s">
        <v>60</v>
      </c>
      <c r="B224" s="56" t="s">
        <v>510</v>
      </c>
      <c r="C224" s="62" t="s">
        <v>18</v>
      </c>
      <c r="D224" s="62" t="s">
        <v>10</v>
      </c>
      <c r="E224" s="62" t="s">
        <v>511</v>
      </c>
      <c r="F224" s="35" t="s">
        <v>34</v>
      </c>
      <c r="G224" s="175" t="s">
        <v>512</v>
      </c>
      <c r="H224" s="155">
        <v>41638</v>
      </c>
      <c r="I224" s="156">
        <v>42735</v>
      </c>
      <c r="J224" s="176"/>
      <c r="K224" s="177">
        <v>338.8</v>
      </c>
      <c r="L224" s="177"/>
      <c r="M224" s="67"/>
      <c r="N224" s="67"/>
      <c r="O224" s="67"/>
      <c r="P224" s="67"/>
      <c r="Q224" s="67"/>
      <c r="R224" s="83"/>
      <c r="S224" s="83"/>
      <c r="T224" s="83"/>
      <c r="U224" s="95"/>
    </row>
    <row r="225" spans="1:21" ht="117.75" customHeight="1">
      <c r="A225" s="66" t="s">
        <v>513</v>
      </c>
      <c r="B225" s="56" t="s">
        <v>514</v>
      </c>
      <c r="C225" s="35" t="s">
        <v>18</v>
      </c>
      <c r="D225" s="35" t="s">
        <v>10</v>
      </c>
      <c r="E225" s="62" t="s">
        <v>1038</v>
      </c>
      <c r="F225" s="35" t="s">
        <v>34</v>
      </c>
      <c r="G225" s="357" t="s">
        <v>515</v>
      </c>
      <c r="H225" s="359">
        <v>41326</v>
      </c>
      <c r="I225" s="359">
        <v>43100</v>
      </c>
      <c r="J225" s="23"/>
      <c r="K225" s="23">
        <v>21605.3</v>
      </c>
      <c r="L225" s="23">
        <v>6481.2</v>
      </c>
      <c r="M225" s="67">
        <v>15124.1</v>
      </c>
      <c r="N225" s="67">
        <v>15124.1</v>
      </c>
      <c r="O225" s="67"/>
      <c r="P225" s="67"/>
      <c r="Q225" s="67"/>
      <c r="R225" s="83"/>
      <c r="S225" s="83"/>
      <c r="T225" s="83"/>
      <c r="U225" s="95"/>
    </row>
    <row r="226" spans="1:21" ht="110.25">
      <c r="A226" s="66" t="s">
        <v>516</v>
      </c>
      <c r="B226" s="56" t="s">
        <v>517</v>
      </c>
      <c r="C226" s="178" t="s">
        <v>18</v>
      </c>
      <c r="D226" s="178" t="s">
        <v>10</v>
      </c>
      <c r="E226" s="178" t="s">
        <v>518</v>
      </c>
      <c r="F226" s="178" t="s">
        <v>34</v>
      </c>
      <c r="G226" s="358"/>
      <c r="H226" s="360"/>
      <c r="I226" s="360"/>
      <c r="J226" s="179">
        <v>46010.8</v>
      </c>
      <c r="K226" s="180">
        <v>11527.5</v>
      </c>
      <c r="L226" s="180">
        <v>3457.4</v>
      </c>
      <c r="M226" s="180"/>
      <c r="N226" s="180"/>
      <c r="O226" s="67"/>
      <c r="P226" s="67"/>
      <c r="Q226" s="67"/>
      <c r="R226" s="83"/>
      <c r="S226" s="83"/>
      <c r="T226" s="83"/>
      <c r="U226" s="95"/>
    </row>
    <row r="227" spans="1:21" ht="192" customHeight="1">
      <c r="A227" s="66" t="s">
        <v>519</v>
      </c>
      <c r="B227" s="56" t="s">
        <v>520</v>
      </c>
      <c r="C227" s="178" t="s">
        <v>18</v>
      </c>
      <c r="D227" s="178" t="s">
        <v>10</v>
      </c>
      <c r="E227" s="178" t="s">
        <v>1039</v>
      </c>
      <c r="F227" s="178" t="s">
        <v>34</v>
      </c>
      <c r="G227" s="179" t="s">
        <v>1013</v>
      </c>
      <c r="H227" s="181" t="s">
        <v>1011</v>
      </c>
      <c r="I227" s="181" t="s">
        <v>1012</v>
      </c>
      <c r="J227" s="179"/>
      <c r="K227" s="180">
        <v>10108.6</v>
      </c>
      <c r="L227" s="180">
        <v>6890.4</v>
      </c>
      <c r="M227" s="180">
        <v>3218.3</v>
      </c>
      <c r="N227" s="180">
        <v>3218.3</v>
      </c>
      <c r="O227" s="180"/>
      <c r="P227" s="67"/>
      <c r="Q227" s="67"/>
      <c r="R227" s="83"/>
      <c r="S227" s="83"/>
      <c r="T227" s="83"/>
      <c r="U227" s="95"/>
    </row>
    <row r="228" spans="1:21" ht="157.5" customHeight="1">
      <c r="A228" s="66"/>
      <c r="B228" s="56" t="s">
        <v>1040</v>
      </c>
      <c r="C228" s="178" t="s">
        <v>18</v>
      </c>
      <c r="D228" s="178" t="s">
        <v>10</v>
      </c>
      <c r="E228" s="178" t="s">
        <v>1042</v>
      </c>
      <c r="F228" s="178" t="s">
        <v>34</v>
      </c>
      <c r="G228" s="179" t="s">
        <v>515</v>
      </c>
      <c r="H228" s="181"/>
      <c r="I228" s="181"/>
      <c r="J228" s="179"/>
      <c r="K228" s="180"/>
      <c r="L228" s="180"/>
      <c r="M228" s="180">
        <v>45900.2</v>
      </c>
      <c r="N228" s="180">
        <v>45900.2</v>
      </c>
      <c r="O228" s="180"/>
      <c r="P228" s="67"/>
      <c r="Q228" s="67"/>
      <c r="R228" s="83"/>
      <c r="S228" s="83"/>
      <c r="T228" s="83"/>
      <c r="U228" s="95"/>
    </row>
    <row r="229" spans="1:21" ht="187.5" customHeight="1">
      <c r="A229" s="66"/>
      <c r="B229" s="56" t="s">
        <v>1041</v>
      </c>
      <c r="C229" s="178" t="s">
        <v>18</v>
      </c>
      <c r="D229" s="178" t="s">
        <v>10</v>
      </c>
      <c r="E229" s="178" t="s">
        <v>1043</v>
      </c>
      <c r="F229" s="178" t="s">
        <v>34</v>
      </c>
      <c r="G229" s="179" t="s">
        <v>1013</v>
      </c>
      <c r="H229" s="181"/>
      <c r="I229" s="181"/>
      <c r="J229" s="179"/>
      <c r="K229" s="180"/>
      <c r="L229" s="180"/>
      <c r="M229" s="180">
        <v>17118.3</v>
      </c>
      <c r="N229" s="180">
        <v>17118.3</v>
      </c>
      <c r="O229" s="180"/>
      <c r="P229" s="67"/>
      <c r="Q229" s="67"/>
      <c r="R229" s="83"/>
      <c r="S229" s="83"/>
      <c r="T229" s="83"/>
      <c r="U229" s="95"/>
    </row>
    <row r="230" spans="1:21" ht="91.5" customHeight="1">
      <c r="A230" s="66" t="s">
        <v>521</v>
      </c>
      <c r="B230" s="56" t="s">
        <v>522</v>
      </c>
      <c r="C230" s="35" t="s">
        <v>18</v>
      </c>
      <c r="D230" s="35" t="s">
        <v>10</v>
      </c>
      <c r="E230" s="178" t="s">
        <v>1010</v>
      </c>
      <c r="F230" s="35" t="s">
        <v>34</v>
      </c>
      <c r="G230" s="62" t="s">
        <v>141</v>
      </c>
      <c r="H230" s="182" t="s">
        <v>131</v>
      </c>
      <c r="I230" s="35" t="s">
        <v>291</v>
      </c>
      <c r="J230" s="23">
        <v>31689.6</v>
      </c>
      <c r="K230" s="23">
        <v>12043.5</v>
      </c>
      <c r="L230" s="23">
        <v>3613.9</v>
      </c>
      <c r="M230" s="289">
        <v>4400</v>
      </c>
      <c r="N230" s="289">
        <v>4400</v>
      </c>
      <c r="O230" s="67"/>
      <c r="P230" s="67"/>
      <c r="Q230" s="67"/>
      <c r="R230" s="83"/>
      <c r="S230" s="83"/>
      <c r="T230" s="83"/>
      <c r="U230" s="95"/>
    </row>
    <row r="231" spans="1:21" ht="88.5" customHeight="1">
      <c r="A231" s="183"/>
      <c r="B231" s="56" t="s">
        <v>1045</v>
      </c>
      <c r="C231" s="35" t="s">
        <v>18</v>
      </c>
      <c r="D231" s="35" t="s">
        <v>12</v>
      </c>
      <c r="E231" s="178" t="s">
        <v>1044</v>
      </c>
      <c r="F231" s="35" t="s">
        <v>34</v>
      </c>
      <c r="G231" s="62" t="s">
        <v>141</v>
      </c>
      <c r="H231" s="182" t="s">
        <v>131</v>
      </c>
      <c r="I231" s="35" t="s">
        <v>291</v>
      </c>
      <c r="J231" s="23"/>
      <c r="K231" s="23"/>
      <c r="L231" s="23"/>
      <c r="M231" s="289">
        <v>121.4</v>
      </c>
      <c r="N231" s="289">
        <v>121.4</v>
      </c>
      <c r="O231" s="67"/>
      <c r="P231" s="67"/>
      <c r="Q231" s="67"/>
      <c r="R231" s="83"/>
      <c r="S231" s="83"/>
      <c r="T231" s="83"/>
      <c r="U231" s="83"/>
    </row>
    <row r="232" spans="1:21" ht="92.25" customHeight="1">
      <c r="A232" s="183" t="s">
        <v>523</v>
      </c>
      <c r="B232" s="56" t="s">
        <v>997</v>
      </c>
      <c r="C232" s="35" t="s">
        <v>19</v>
      </c>
      <c r="D232" s="35" t="s">
        <v>10</v>
      </c>
      <c r="E232" s="35" t="s">
        <v>996</v>
      </c>
      <c r="F232" s="35" t="s">
        <v>34</v>
      </c>
      <c r="G232" s="138" t="s">
        <v>1000</v>
      </c>
      <c r="H232" s="275" t="s">
        <v>345</v>
      </c>
      <c r="I232" s="57" t="s">
        <v>346</v>
      </c>
      <c r="J232" s="23"/>
      <c r="K232" s="23"/>
      <c r="L232" s="23"/>
      <c r="M232" s="67">
        <v>4447.6</v>
      </c>
      <c r="N232" s="67"/>
      <c r="O232" s="67">
        <v>4447.6</v>
      </c>
      <c r="P232" s="67"/>
      <c r="Q232" s="67"/>
      <c r="R232" s="83"/>
      <c r="S232" s="83"/>
      <c r="T232" s="83"/>
      <c r="U232" s="83"/>
    </row>
    <row r="233" spans="1:21" ht="72">
      <c r="A233" s="183" t="s">
        <v>999</v>
      </c>
      <c r="B233" s="56" t="s">
        <v>524</v>
      </c>
      <c r="C233" s="35" t="s">
        <v>6</v>
      </c>
      <c r="D233" s="35" t="s">
        <v>12</v>
      </c>
      <c r="E233" s="35" t="s">
        <v>109</v>
      </c>
      <c r="F233" s="35" t="s">
        <v>34</v>
      </c>
      <c r="G233" s="184" t="s">
        <v>525</v>
      </c>
      <c r="H233" s="57" t="s">
        <v>526</v>
      </c>
      <c r="I233" s="56" t="s">
        <v>36</v>
      </c>
      <c r="J233" s="23">
        <v>400</v>
      </c>
      <c r="K233" s="23"/>
      <c r="L233" s="23"/>
      <c r="M233" s="67"/>
      <c r="N233" s="67"/>
      <c r="O233" s="67"/>
      <c r="P233" s="67"/>
      <c r="Q233" s="67"/>
      <c r="R233" s="83"/>
      <c r="S233" s="83"/>
      <c r="T233" s="83"/>
      <c r="U233" s="83"/>
    </row>
    <row r="234" spans="1:21" ht="15.75">
      <c r="A234" s="128" t="s">
        <v>61</v>
      </c>
      <c r="B234" s="338" t="s">
        <v>62</v>
      </c>
      <c r="C234" s="339"/>
      <c r="D234" s="339"/>
      <c r="E234" s="339"/>
      <c r="F234" s="339"/>
      <c r="G234" s="339"/>
      <c r="H234" s="339"/>
      <c r="I234" s="340"/>
      <c r="J234" s="104">
        <f aca="true" t="shared" si="24" ref="J234:O234">J235+J239</f>
        <v>4194.1</v>
      </c>
      <c r="K234" s="104">
        <f t="shared" si="24"/>
        <v>4744</v>
      </c>
      <c r="L234" s="104">
        <f t="shared" si="24"/>
        <v>2042.5</v>
      </c>
      <c r="M234" s="104">
        <f t="shared" si="24"/>
        <v>5674.5</v>
      </c>
      <c r="N234" s="104">
        <f t="shared" si="24"/>
        <v>5674.5</v>
      </c>
      <c r="O234" s="104">
        <f t="shared" si="24"/>
        <v>0</v>
      </c>
      <c r="P234" s="104"/>
      <c r="Q234" s="104"/>
      <c r="R234" s="104"/>
      <c r="S234" s="104"/>
      <c r="T234" s="104"/>
      <c r="U234" s="107"/>
    </row>
    <row r="235" spans="1:21" ht="31.5">
      <c r="A235" s="116" t="s">
        <v>63</v>
      </c>
      <c r="B235" s="117" t="s">
        <v>527</v>
      </c>
      <c r="C235" s="118"/>
      <c r="D235" s="118"/>
      <c r="E235" s="118"/>
      <c r="F235" s="119"/>
      <c r="G235" s="115"/>
      <c r="H235" s="120"/>
      <c r="I235" s="121"/>
      <c r="J235" s="90">
        <f aca="true" t="shared" si="25" ref="J235:O235">J236+J237+J238</f>
        <v>2893.7</v>
      </c>
      <c r="K235" s="90">
        <f t="shared" si="25"/>
        <v>4459</v>
      </c>
      <c r="L235" s="90">
        <f t="shared" si="25"/>
        <v>2032.5</v>
      </c>
      <c r="M235" s="90">
        <f t="shared" si="25"/>
        <v>5308</v>
      </c>
      <c r="N235" s="90">
        <f t="shared" si="25"/>
        <v>5308</v>
      </c>
      <c r="O235" s="90">
        <f t="shared" si="25"/>
        <v>0</v>
      </c>
      <c r="P235" s="90"/>
      <c r="Q235" s="90"/>
      <c r="R235" s="90"/>
      <c r="S235" s="90"/>
      <c r="T235" s="90"/>
      <c r="U235" s="90"/>
    </row>
    <row r="236" spans="1:21" ht="150.75" customHeight="1">
      <c r="A236" s="129" t="s">
        <v>57</v>
      </c>
      <c r="B236" s="27" t="s">
        <v>528</v>
      </c>
      <c r="C236" s="35" t="s">
        <v>5</v>
      </c>
      <c r="D236" s="35" t="s">
        <v>14</v>
      </c>
      <c r="E236" s="35" t="s">
        <v>529</v>
      </c>
      <c r="F236" s="35" t="s">
        <v>32</v>
      </c>
      <c r="G236" s="60" t="s">
        <v>922</v>
      </c>
      <c r="H236" s="156" t="s">
        <v>530</v>
      </c>
      <c r="I236" s="156" t="s">
        <v>531</v>
      </c>
      <c r="J236" s="23"/>
      <c r="K236" s="23">
        <v>180</v>
      </c>
      <c r="L236" s="23">
        <v>64.5</v>
      </c>
      <c r="M236" s="67">
        <v>100</v>
      </c>
      <c r="N236" s="67">
        <v>100</v>
      </c>
      <c r="O236" s="67"/>
      <c r="P236" s="67"/>
      <c r="Q236" s="67"/>
      <c r="R236" s="83"/>
      <c r="S236" s="83"/>
      <c r="T236" s="83"/>
      <c r="U236" s="83"/>
    </row>
    <row r="237" spans="1:21" ht="139.5" customHeight="1">
      <c r="A237" s="129" t="s">
        <v>532</v>
      </c>
      <c r="B237" s="27" t="s">
        <v>533</v>
      </c>
      <c r="C237" s="35" t="s">
        <v>5</v>
      </c>
      <c r="D237" s="35" t="s">
        <v>14</v>
      </c>
      <c r="E237" s="35" t="s">
        <v>534</v>
      </c>
      <c r="F237" s="35" t="s">
        <v>32</v>
      </c>
      <c r="G237" s="60" t="s">
        <v>957</v>
      </c>
      <c r="H237" s="156" t="s">
        <v>958</v>
      </c>
      <c r="I237" s="156" t="s">
        <v>535</v>
      </c>
      <c r="J237" s="23"/>
      <c r="K237" s="23">
        <v>96</v>
      </c>
      <c r="L237" s="23">
        <v>48</v>
      </c>
      <c r="M237" s="67">
        <v>108</v>
      </c>
      <c r="N237" s="67">
        <v>108</v>
      </c>
      <c r="O237" s="67"/>
      <c r="P237" s="67"/>
      <c r="Q237" s="67"/>
      <c r="R237" s="83"/>
      <c r="S237" s="83"/>
      <c r="T237" s="83"/>
      <c r="U237" s="83"/>
    </row>
    <row r="238" spans="1:21" ht="168" customHeight="1">
      <c r="A238" s="129" t="s">
        <v>921</v>
      </c>
      <c r="B238" s="27" t="s">
        <v>539</v>
      </c>
      <c r="C238" s="35" t="s">
        <v>5</v>
      </c>
      <c r="D238" s="35" t="s">
        <v>10</v>
      </c>
      <c r="E238" s="35" t="s">
        <v>923</v>
      </c>
      <c r="F238" s="35" t="s">
        <v>32</v>
      </c>
      <c r="G238" s="60" t="s">
        <v>955</v>
      </c>
      <c r="H238" s="156" t="s">
        <v>956</v>
      </c>
      <c r="I238" s="156" t="s">
        <v>948</v>
      </c>
      <c r="J238" s="23">
        <v>2893.7</v>
      </c>
      <c r="K238" s="23">
        <v>4183</v>
      </c>
      <c r="L238" s="23">
        <v>1920</v>
      </c>
      <c r="M238" s="67">
        <v>5100</v>
      </c>
      <c r="N238" s="67">
        <v>5100</v>
      </c>
      <c r="O238" s="67"/>
      <c r="P238" s="67"/>
      <c r="Q238" s="67"/>
      <c r="R238" s="83"/>
      <c r="S238" s="83"/>
      <c r="T238" s="83"/>
      <c r="U238" s="83"/>
    </row>
    <row r="239" spans="1:21" ht="47.25">
      <c r="A239" s="116" t="s">
        <v>64</v>
      </c>
      <c r="B239" s="117" t="s">
        <v>0</v>
      </c>
      <c r="C239" s="118"/>
      <c r="D239" s="118"/>
      <c r="E239" s="118"/>
      <c r="F239" s="119"/>
      <c r="G239" s="115"/>
      <c r="H239" s="185"/>
      <c r="I239" s="186"/>
      <c r="J239" s="90">
        <f aca="true" t="shared" si="26" ref="J239:O239">SUM(J240:J246)</f>
        <v>1300.4</v>
      </c>
      <c r="K239" s="90">
        <f t="shared" si="26"/>
        <v>285</v>
      </c>
      <c r="L239" s="90">
        <f t="shared" si="26"/>
        <v>10</v>
      </c>
      <c r="M239" s="90">
        <f t="shared" si="26"/>
        <v>366.5</v>
      </c>
      <c r="N239" s="90">
        <f t="shared" si="26"/>
        <v>366.5</v>
      </c>
      <c r="O239" s="90">
        <f t="shared" si="26"/>
        <v>0</v>
      </c>
      <c r="P239" s="90"/>
      <c r="Q239" s="90"/>
      <c r="R239" s="90"/>
      <c r="S239" s="90"/>
      <c r="T239" s="90"/>
      <c r="U239" s="90"/>
    </row>
    <row r="240" spans="1:21" ht="139.5" customHeight="1">
      <c r="A240" s="66" t="s">
        <v>225</v>
      </c>
      <c r="B240" s="27" t="s">
        <v>536</v>
      </c>
      <c r="C240" s="35" t="s">
        <v>5</v>
      </c>
      <c r="D240" s="35" t="s">
        <v>14</v>
      </c>
      <c r="E240" s="35" t="s">
        <v>537</v>
      </c>
      <c r="F240" s="35" t="s">
        <v>32</v>
      </c>
      <c r="G240" s="60" t="s">
        <v>968</v>
      </c>
      <c r="H240" s="156" t="s">
        <v>969</v>
      </c>
      <c r="I240" s="156" t="s">
        <v>970</v>
      </c>
      <c r="J240" s="23"/>
      <c r="K240" s="23">
        <v>275</v>
      </c>
      <c r="L240" s="23"/>
      <c r="M240" s="67">
        <v>366.5</v>
      </c>
      <c r="N240" s="67">
        <v>366.5</v>
      </c>
      <c r="O240" s="67"/>
      <c r="P240" s="67"/>
      <c r="Q240" s="67"/>
      <c r="R240" s="83"/>
      <c r="S240" s="83"/>
      <c r="T240" s="83"/>
      <c r="U240" s="95"/>
    </row>
    <row r="241" spans="1:21" ht="57.75" customHeight="1">
      <c r="A241" s="66" t="s">
        <v>226</v>
      </c>
      <c r="B241" s="56" t="s">
        <v>540</v>
      </c>
      <c r="C241" s="29" t="s">
        <v>5</v>
      </c>
      <c r="D241" s="29" t="s">
        <v>14</v>
      </c>
      <c r="E241" s="29" t="s">
        <v>541</v>
      </c>
      <c r="F241" s="29" t="s">
        <v>32</v>
      </c>
      <c r="G241" s="57" t="s">
        <v>542</v>
      </c>
      <c r="H241" s="63">
        <v>40581</v>
      </c>
      <c r="I241" s="63" t="s">
        <v>36</v>
      </c>
      <c r="J241" s="23">
        <v>130.5</v>
      </c>
      <c r="K241" s="23"/>
      <c r="L241" s="23"/>
      <c r="M241" s="67"/>
      <c r="N241" s="67"/>
      <c r="O241" s="67"/>
      <c r="P241" s="67"/>
      <c r="Q241" s="67"/>
      <c r="R241" s="83"/>
      <c r="S241" s="83"/>
      <c r="T241" s="83"/>
      <c r="U241" s="95"/>
    </row>
    <row r="242" spans="1:21" ht="47.25">
      <c r="A242" s="66" t="s">
        <v>232</v>
      </c>
      <c r="B242" s="54" t="s">
        <v>125</v>
      </c>
      <c r="C242" s="35" t="s">
        <v>5</v>
      </c>
      <c r="D242" s="35" t="s">
        <v>14</v>
      </c>
      <c r="E242" s="35" t="s">
        <v>544</v>
      </c>
      <c r="F242" s="35" t="s">
        <v>32</v>
      </c>
      <c r="G242" s="56" t="s">
        <v>45</v>
      </c>
      <c r="H242" s="63" t="s">
        <v>46</v>
      </c>
      <c r="I242" s="63" t="s">
        <v>81</v>
      </c>
      <c r="J242" s="23">
        <v>89</v>
      </c>
      <c r="K242" s="23"/>
      <c r="L242" s="23"/>
      <c r="M242" s="67"/>
      <c r="N242" s="67"/>
      <c r="O242" s="67"/>
      <c r="P242" s="67"/>
      <c r="Q242" s="67"/>
      <c r="R242" s="83"/>
      <c r="S242" s="83"/>
      <c r="T242" s="83"/>
      <c r="U242" s="95"/>
    </row>
    <row r="243" spans="1:21" ht="94.5">
      <c r="A243" s="66" t="s">
        <v>543</v>
      </c>
      <c r="B243" s="56" t="s">
        <v>546</v>
      </c>
      <c r="C243" s="35" t="s">
        <v>5</v>
      </c>
      <c r="D243" s="35" t="s">
        <v>14</v>
      </c>
      <c r="E243" s="35" t="s">
        <v>547</v>
      </c>
      <c r="F243" s="35" t="s">
        <v>32</v>
      </c>
      <c r="G243" s="56" t="s">
        <v>548</v>
      </c>
      <c r="H243" s="63" t="s">
        <v>549</v>
      </c>
      <c r="I243" s="63">
        <v>41639</v>
      </c>
      <c r="J243" s="23">
        <v>163.6</v>
      </c>
      <c r="K243" s="23"/>
      <c r="L243" s="23"/>
      <c r="M243" s="67"/>
      <c r="N243" s="67"/>
      <c r="O243" s="67"/>
      <c r="P243" s="67"/>
      <c r="Q243" s="67"/>
      <c r="R243" s="83"/>
      <c r="S243" s="83"/>
      <c r="T243" s="83"/>
      <c r="U243" s="95"/>
    </row>
    <row r="244" spans="1:21" ht="110.25">
      <c r="A244" s="66" t="s">
        <v>545</v>
      </c>
      <c r="B244" s="56" t="s">
        <v>551</v>
      </c>
      <c r="C244" s="35" t="s">
        <v>5</v>
      </c>
      <c r="D244" s="35" t="s">
        <v>14</v>
      </c>
      <c r="E244" s="35" t="s">
        <v>552</v>
      </c>
      <c r="F244" s="35" t="s">
        <v>32</v>
      </c>
      <c r="G244" s="56" t="s">
        <v>553</v>
      </c>
      <c r="H244" s="63">
        <v>41565</v>
      </c>
      <c r="I244" s="63">
        <v>45657</v>
      </c>
      <c r="J244" s="23">
        <v>212</v>
      </c>
      <c r="K244" s="23"/>
      <c r="L244" s="23"/>
      <c r="M244" s="67"/>
      <c r="N244" s="67"/>
      <c r="O244" s="67"/>
      <c r="P244" s="67"/>
      <c r="Q244" s="67"/>
      <c r="R244" s="83"/>
      <c r="S244" s="83"/>
      <c r="T244" s="83"/>
      <c r="U244" s="95"/>
    </row>
    <row r="245" spans="1:21" ht="78.75">
      <c r="A245" s="66" t="s">
        <v>550</v>
      </c>
      <c r="B245" s="27" t="s">
        <v>555</v>
      </c>
      <c r="C245" s="35" t="s">
        <v>5</v>
      </c>
      <c r="D245" s="35" t="s">
        <v>14</v>
      </c>
      <c r="E245" s="35" t="s">
        <v>31</v>
      </c>
      <c r="F245" s="35" t="s">
        <v>32</v>
      </c>
      <c r="G245" s="175" t="s">
        <v>556</v>
      </c>
      <c r="H245" s="155">
        <v>41640</v>
      </c>
      <c r="I245" s="156">
        <v>42735</v>
      </c>
      <c r="J245" s="23">
        <v>705.3</v>
      </c>
      <c r="K245" s="23"/>
      <c r="L245" s="23"/>
      <c r="M245" s="67"/>
      <c r="N245" s="67"/>
      <c r="O245" s="67"/>
      <c r="P245" s="67"/>
      <c r="Q245" s="67"/>
      <c r="R245" s="83"/>
      <c r="S245" s="83"/>
      <c r="T245" s="83"/>
      <c r="U245" s="95"/>
    </row>
    <row r="246" spans="1:21" ht="110.25">
      <c r="A246" s="66" t="s">
        <v>554</v>
      </c>
      <c r="B246" s="56" t="s">
        <v>557</v>
      </c>
      <c r="C246" s="35" t="s">
        <v>5</v>
      </c>
      <c r="D246" s="35" t="s">
        <v>16</v>
      </c>
      <c r="E246" s="35" t="s">
        <v>322</v>
      </c>
      <c r="F246" s="35" t="s">
        <v>32</v>
      </c>
      <c r="G246" s="60" t="s">
        <v>558</v>
      </c>
      <c r="H246" s="49">
        <v>41919</v>
      </c>
      <c r="I246" s="49">
        <v>43100</v>
      </c>
      <c r="J246" s="23"/>
      <c r="K246" s="23">
        <v>10</v>
      </c>
      <c r="L246" s="23">
        <v>10</v>
      </c>
      <c r="M246" s="67"/>
      <c r="N246" s="67"/>
      <c r="O246" s="67"/>
      <c r="P246" s="67"/>
      <c r="Q246" s="67"/>
      <c r="R246" s="83"/>
      <c r="S246" s="83"/>
      <c r="T246" s="83"/>
      <c r="U246" s="95"/>
    </row>
    <row r="247" spans="1:21" ht="38.25" customHeight="1">
      <c r="A247" s="187" t="s">
        <v>559</v>
      </c>
      <c r="B247" s="361" t="s">
        <v>560</v>
      </c>
      <c r="C247" s="362"/>
      <c r="D247" s="362"/>
      <c r="E247" s="362"/>
      <c r="F247" s="362"/>
      <c r="G247" s="362"/>
      <c r="H247" s="362"/>
      <c r="I247" s="363"/>
      <c r="J247" s="188">
        <f aca="true" t="shared" si="27" ref="J247:O247">SUM(J248:J249)</f>
        <v>18.3</v>
      </c>
      <c r="K247" s="188">
        <f t="shared" si="27"/>
        <v>1297.2</v>
      </c>
      <c r="L247" s="188">
        <f t="shared" si="27"/>
        <v>0</v>
      </c>
      <c r="M247" s="188">
        <f t="shared" si="27"/>
        <v>0</v>
      </c>
      <c r="N247" s="188">
        <f t="shared" si="27"/>
        <v>0</v>
      </c>
      <c r="O247" s="188">
        <f t="shared" si="27"/>
        <v>0</v>
      </c>
      <c r="P247" s="188"/>
      <c r="Q247" s="188"/>
      <c r="R247" s="188"/>
      <c r="S247" s="188"/>
      <c r="T247" s="188"/>
      <c r="U247" s="188"/>
    </row>
    <row r="248" spans="1:21" ht="162.75" customHeight="1">
      <c r="A248" s="189" t="s">
        <v>74</v>
      </c>
      <c r="B248" s="56" t="s">
        <v>561</v>
      </c>
      <c r="C248" s="190" t="s">
        <v>18</v>
      </c>
      <c r="D248" s="190" t="s">
        <v>12</v>
      </c>
      <c r="E248" s="190" t="s">
        <v>562</v>
      </c>
      <c r="F248" s="190" t="s">
        <v>24</v>
      </c>
      <c r="G248" s="57" t="s">
        <v>563</v>
      </c>
      <c r="H248" s="63" t="s">
        <v>564</v>
      </c>
      <c r="I248" s="191" t="s">
        <v>565</v>
      </c>
      <c r="J248" s="23"/>
      <c r="K248" s="22">
        <v>1297.2</v>
      </c>
      <c r="L248" s="22"/>
      <c r="M248" s="67"/>
      <c r="N248" s="67"/>
      <c r="O248" s="67"/>
      <c r="P248" s="67"/>
      <c r="Q248" s="67"/>
      <c r="R248" s="83"/>
      <c r="S248" s="83"/>
      <c r="T248" s="83"/>
      <c r="U248" s="95"/>
    </row>
    <row r="249" spans="1:21" ht="47.25">
      <c r="A249" s="192" t="s">
        <v>566</v>
      </c>
      <c r="B249" s="27" t="s">
        <v>44</v>
      </c>
      <c r="C249" s="35" t="s">
        <v>5</v>
      </c>
      <c r="D249" s="35" t="s">
        <v>16</v>
      </c>
      <c r="E249" s="35" t="s">
        <v>188</v>
      </c>
      <c r="F249" s="35" t="s">
        <v>24</v>
      </c>
      <c r="G249" s="56" t="s">
        <v>45</v>
      </c>
      <c r="H249" s="56" t="s">
        <v>46</v>
      </c>
      <c r="I249" s="56" t="s">
        <v>567</v>
      </c>
      <c r="J249" s="193">
        <v>18.3</v>
      </c>
      <c r="K249" s="22"/>
      <c r="L249" s="22"/>
      <c r="M249" s="67"/>
      <c r="N249" s="67"/>
      <c r="O249" s="67"/>
      <c r="P249" s="67"/>
      <c r="Q249" s="67"/>
      <c r="R249" s="83"/>
      <c r="S249" s="83"/>
      <c r="T249" s="83"/>
      <c r="U249" s="95"/>
    </row>
    <row r="250" spans="1:21" ht="30.75" customHeight="1">
      <c r="A250" s="312" t="s">
        <v>584</v>
      </c>
      <c r="B250" s="312"/>
      <c r="C250" s="312"/>
      <c r="D250" s="312"/>
      <c r="E250" s="312"/>
      <c r="F250" s="312"/>
      <c r="G250" s="312"/>
      <c r="H250" s="312"/>
      <c r="I250" s="313"/>
      <c r="J250" s="147">
        <f aca="true" t="shared" si="28" ref="J250:O251">J251</f>
        <v>0</v>
      </c>
      <c r="K250" s="147">
        <f t="shared" si="28"/>
        <v>2370.1</v>
      </c>
      <c r="L250" s="147">
        <f t="shared" si="28"/>
        <v>1150.7</v>
      </c>
      <c r="M250" s="147">
        <f t="shared" si="28"/>
        <v>2156.3</v>
      </c>
      <c r="N250" s="147">
        <f t="shared" si="28"/>
        <v>2156.3</v>
      </c>
      <c r="O250" s="147">
        <f t="shared" si="28"/>
        <v>0</v>
      </c>
      <c r="P250" s="147"/>
      <c r="Q250" s="147"/>
      <c r="R250" s="147"/>
      <c r="S250" s="147"/>
      <c r="T250" s="147"/>
      <c r="U250" s="147"/>
    </row>
    <row r="251" spans="1:21" ht="15.75">
      <c r="A251" s="112" t="s">
        <v>56</v>
      </c>
      <c r="B251" s="335" t="s">
        <v>117</v>
      </c>
      <c r="C251" s="336"/>
      <c r="D251" s="336"/>
      <c r="E251" s="336"/>
      <c r="F251" s="336"/>
      <c r="G251" s="336"/>
      <c r="H251" s="336"/>
      <c r="I251" s="337"/>
      <c r="J251" s="100">
        <f t="shared" si="28"/>
        <v>0</v>
      </c>
      <c r="K251" s="100">
        <f t="shared" si="28"/>
        <v>2370.1</v>
      </c>
      <c r="L251" s="100">
        <f t="shared" si="28"/>
        <v>1150.7</v>
      </c>
      <c r="M251" s="100">
        <f t="shared" si="28"/>
        <v>2156.3</v>
      </c>
      <c r="N251" s="100">
        <f t="shared" si="28"/>
        <v>2156.3</v>
      </c>
      <c r="O251" s="100">
        <f t="shared" si="28"/>
        <v>0</v>
      </c>
      <c r="P251" s="100"/>
      <c r="Q251" s="100"/>
      <c r="R251" s="100"/>
      <c r="S251" s="100"/>
      <c r="T251" s="100"/>
      <c r="U251" s="100"/>
    </row>
    <row r="252" spans="1:21" ht="15.75">
      <c r="A252" s="347" t="s">
        <v>118</v>
      </c>
      <c r="B252" s="348"/>
      <c r="C252" s="348"/>
      <c r="D252" s="348"/>
      <c r="E252" s="348"/>
      <c r="F252" s="348"/>
      <c r="G252" s="348"/>
      <c r="H252" s="348"/>
      <c r="I252" s="349"/>
      <c r="J252" s="90">
        <f aca="true" t="shared" si="29" ref="J252:O252">J253+J258+J261</f>
        <v>0</v>
      </c>
      <c r="K252" s="90">
        <f t="shared" si="29"/>
        <v>2370.1</v>
      </c>
      <c r="L252" s="90">
        <f t="shared" si="29"/>
        <v>1150.7</v>
      </c>
      <c r="M252" s="90">
        <f t="shared" si="29"/>
        <v>2156.3</v>
      </c>
      <c r="N252" s="90">
        <f t="shared" si="29"/>
        <v>2156.3</v>
      </c>
      <c r="O252" s="90">
        <f t="shared" si="29"/>
        <v>0</v>
      </c>
      <c r="P252" s="90"/>
      <c r="Q252" s="90"/>
      <c r="R252" s="90"/>
      <c r="S252" s="90"/>
      <c r="T252" s="90"/>
      <c r="U252" s="105"/>
    </row>
    <row r="253" spans="1:21" ht="31.5">
      <c r="A253" s="64" t="s">
        <v>57</v>
      </c>
      <c r="B253" s="61" t="s">
        <v>119</v>
      </c>
      <c r="C253" s="29"/>
      <c r="D253" s="29"/>
      <c r="E253" s="29"/>
      <c r="F253" s="29"/>
      <c r="G253" s="30"/>
      <c r="H253" s="31"/>
      <c r="I253" s="31"/>
      <c r="J253" s="21">
        <f aca="true" t="shared" si="30" ref="J253:O253">SUM(J254:J257)</f>
        <v>0</v>
      </c>
      <c r="K253" s="21">
        <f t="shared" si="30"/>
        <v>2156.2</v>
      </c>
      <c r="L253" s="21">
        <f t="shared" si="30"/>
        <v>1089.2</v>
      </c>
      <c r="M253" s="21">
        <f t="shared" si="30"/>
        <v>1994.1000000000001</v>
      </c>
      <c r="N253" s="21">
        <f t="shared" si="30"/>
        <v>1994.1000000000001</v>
      </c>
      <c r="O253" s="21">
        <f t="shared" si="30"/>
        <v>0</v>
      </c>
      <c r="P253" s="94"/>
      <c r="Q253" s="94"/>
      <c r="R253" s="94"/>
      <c r="S253" s="94"/>
      <c r="T253" s="94"/>
      <c r="U253" s="94"/>
    </row>
    <row r="254" spans="1:21" ht="158.25" customHeight="1">
      <c r="A254" s="26" t="s">
        <v>219</v>
      </c>
      <c r="B254" s="56" t="s">
        <v>38</v>
      </c>
      <c r="C254" s="29" t="s">
        <v>10</v>
      </c>
      <c r="D254" s="29" t="s">
        <v>12</v>
      </c>
      <c r="E254" s="29" t="s">
        <v>580</v>
      </c>
      <c r="F254" s="29" t="s">
        <v>26</v>
      </c>
      <c r="G254" s="57" t="s">
        <v>105</v>
      </c>
      <c r="H254" s="57" t="s">
        <v>263</v>
      </c>
      <c r="I254" s="57" t="s">
        <v>264</v>
      </c>
      <c r="J254" s="21"/>
      <c r="K254" s="22">
        <v>817</v>
      </c>
      <c r="L254" s="22">
        <v>319.3</v>
      </c>
      <c r="M254" s="67">
        <v>673.3</v>
      </c>
      <c r="N254" s="67">
        <v>673.3</v>
      </c>
      <c r="O254" s="67"/>
      <c r="P254" s="67"/>
      <c r="Q254" s="67"/>
      <c r="R254" s="83"/>
      <c r="S254" s="83"/>
      <c r="T254" s="83"/>
      <c r="U254" s="95"/>
    </row>
    <row r="255" spans="1:21" ht="147" customHeight="1">
      <c r="A255" s="26" t="s">
        <v>220</v>
      </c>
      <c r="B255" s="56" t="s">
        <v>126</v>
      </c>
      <c r="C255" s="29" t="s">
        <v>10</v>
      </c>
      <c r="D255" s="29" t="s">
        <v>14</v>
      </c>
      <c r="E255" s="29" t="s">
        <v>581</v>
      </c>
      <c r="F255" s="29" t="s">
        <v>26</v>
      </c>
      <c r="G255" s="149" t="s">
        <v>965</v>
      </c>
      <c r="H255" s="57" t="s">
        <v>964</v>
      </c>
      <c r="I255" s="149" t="s">
        <v>265</v>
      </c>
      <c r="J255" s="23"/>
      <c r="K255" s="22">
        <v>410.7</v>
      </c>
      <c r="L255" s="22">
        <v>312.9</v>
      </c>
      <c r="M255" s="67">
        <v>450.1</v>
      </c>
      <c r="N255" s="67">
        <v>450.1</v>
      </c>
      <c r="O255" s="67"/>
      <c r="P255" s="67"/>
      <c r="Q255" s="67"/>
      <c r="R255" s="83"/>
      <c r="S255" s="83"/>
      <c r="T255" s="83"/>
      <c r="U255" s="95"/>
    </row>
    <row r="256" spans="1:21" ht="216.75" customHeight="1">
      <c r="A256" s="26" t="s">
        <v>221</v>
      </c>
      <c r="B256" s="56" t="s">
        <v>128</v>
      </c>
      <c r="C256" s="29" t="s">
        <v>10</v>
      </c>
      <c r="D256" s="29" t="s">
        <v>14</v>
      </c>
      <c r="E256" s="29" t="s">
        <v>582</v>
      </c>
      <c r="F256" s="29" t="s">
        <v>26</v>
      </c>
      <c r="G256" s="149" t="s">
        <v>966</v>
      </c>
      <c r="H256" s="57" t="s">
        <v>967</v>
      </c>
      <c r="I256" s="149" t="s">
        <v>913</v>
      </c>
      <c r="J256" s="23"/>
      <c r="K256" s="22">
        <v>280</v>
      </c>
      <c r="L256" s="22">
        <v>115</v>
      </c>
      <c r="M256" s="67">
        <v>224.5</v>
      </c>
      <c r="N256" s="67">
        <v>224.5</v>
      </c>
      <c r="O256" s="67"/>
      <c r="P256" s="67"/>
      <c r="Q256" s="67"/>
      <c r="R256" s="83"/>
      <c r="S256" s="83"/>
      <c r="T256" s="83"/>
      <c r="U256" s="95"/>
    </row>
    <row r="257" spans="1:21" ht="237.75" customHeight="1">
      <c r="A257" s="26" t="s">
        <v>267</v>
      </c>
      <c r="B257" s="56" t="s">
        <v>278</v>
      </c>
      <c r="C257" s="29" t="s">
        <v>10</v>
      </c>
      <c r="D257" s="29" t="s">
        <v>16</v>
      </c>
      <c r="E257" s="29" t="s">
        <v>583</v>
      </c>
      <c r="F257" s="29" t="s">
        <v>26</v>
      </c>
      <c r="G257" s="57" t="s">
        <v>928</v>
      </c>
      <c r="H257" s="57" t="s">
        <v>929</v>
      </c>
      <c r="I257" s="57" t="s">
        <v>930</v>
      </c>
      <c r="J257" s="23"/>
      <c r="K257" s="22">
        <v>648.5</v>
      </c>
      <c r="L257" s="22">
        <v>342</v>
      </c>
      <c r="M257" s="67">
        <v>646.2</v>
      </c>
      <c r="N257" s="67">
        <v>646.2</v>
      </c>
      <c r="O257" s="67"/>
      <c r="P257" s="67"/>
      <c r="Q257" s="67"/>
      <c r="R257" s="83"/>
      <c r="S257" s="83"/>
      <c r="T257" s="83"/>
      <c r="U257" s="95"/>
    </row>
    <row r="258" spans="1:21" ht="24.75" customHeight="1">
      <c r="A258" s="55" t="s">
        <v>58</v>
      </c>
      <c r="B258" s="341" t="s">
        <v>8</v>
      </c>
      <c r="C258" s="315"/>
      <c r="D258" s="315"/>
      <c r="E258" s="315"/>
      <c r="F258" s="315"/>
      <c r="G258" s="316"/>
      <c r="H258" s="33"/>
      <c r="I258" s="34"/>
      <c r="J258" s="194"/>
      <c r="K258" s="194">
        <f>SUM(K259:K260)</f>
        <v>212.8</v>
      </c>
      <c r="L258" s="194">
        <f>SUM(L259:L260)</f>
        <v>61</v>
      </c>
      <c r="M258" s="194">
        <f>SUM(M259:M260)</f>
        <v>161.9</v>
      </c>
      <c r="N258" s="194">
        <f>SUM(N259:N260)</f>
        <v>161.9</v>
      </c>
      <c r="O258" s="194">
        <f>SUM(O259:O260)</f>
        <v>0</v>
      </c>
      <c r="P258" s="80"/>
      <c r="Q258" s="80"/>
      <c r="R258" s="80"/>
      <c r="S258" s="80"/>
      <c r="T258" s="80"/>
      <c r="U258" s="93"/>
    </row>
    <row r="259" spans="1:21" ht="153.75" customHeight="1">
      <c r="A259" s="32" t="s">
        <v>222</v>
      </c>
      <c r="B259" s="56" t="s">
        <v>304</v>
      </c>
      <c r="C259" s="29" t="s">
        <v>10</v>
      </c>
      <c r="D259" s="29" t="s">
        <v>14</v>
      </c>
      <c r="E259" s="29" t="s">
        <v>581</v>
      </c>
      <c r="F259" s="29" t="s">
        <v>27</v>
      </c>
      <c r="G259" s="149" t="s">
        <v>965</v>
      </c>
      <c r="H259" s="57" t="s">
        <v>964</v>
      </c>
      <c r="I259" s="149" t="s">
        <v>265</v>
      </c>
      <c r="J259" s="23"/>
      <c r="K259" s="67">
        <v>202.8</v>
      </c>
      <c r="L259" s="67">
        <v>59.6</v>
      </c>
      <c r="M259" s="67">
        <v>151.9</v>
      </c>
      <c r="N259" s="67">
        <v>151.9</v>
      </c>
      <c r="O259" s="67"/>
      <c r="P259" s="67"/>
      <c r="Q259" s="67"/>
      <c r="R259" s="83"/>
      <c r="S259" s="83"/>
      <c r="T259" s="83"/>
      <c r="U259" s="95"/>
    </row>
    <row r="260" spans="1:21" ht="170.25" customHeight="1">
      <c r="A260" s="32" t="s">
        <v>223</v>
      </c>
      <c r="B260" s="56" t="s">
        <v>973</v>
      </c>
      <c r="C260" s="29" t="s">
        <v>10</v>
      </c>
      <c r="D260" s="29" t="s">
        <v>16</v>
      </c>
      <c r="E260" s="29" t="s">
        <v>581</v>
      </c>
      <c r="F260" s="29" t="s">
        <v>27</v>
      </c>
      <c r="G260" s="57" t="s">
        <v>971</v>
      </c>
      <c r="H260" s="57" t="s">
        <v>972</v>
      </c>
      <c r="I260" s="57" t="s">
        <v>265</v>
      </c>
      <c r="J260" s="23"/>
      <c r="K260" s="67">
        <v>10</v>
      </c>
      <c r="L260" s="67">
        <v>1.4</v>
      </c>
      <c r="M260" s="67">
        <v>10</v>
      </c>
      <c r="N260" s="67">
        <v>10</v>
      </c>
      <c r="O260" s="67"/>
      <c r="P260" s="67"/>
      <c r="Q260" s="67"/>
      <c r="R260" s="83"/>
      <c r="S260" s="83"/>
      <c r="T260" s="83"/>
      <c r="U260" s="95"/>
    </row>
    <row r="261" spans="1:21" ht="15.75">
      <c r="A261" s="55" t="s">
        <v>68</v>
      </c>
      <c r="B261" s="61" t="s">
        <v>80</v>
      </c>
      <c r="C261" s="29"/>
      <c r="D261" s="29"/>
      <c r="E261" s="29"/>
      <c r="F261" s="29"/>
      <c r="G261" s="33"/>
      <c r="H261" s="33"/>
      <c r="I261" s="34"/>
      <c r="J261" s="197"/>
      <c r="K261" s="197">
        <f>SUM(K262:K262)</f>
        <v>1.1</v>
      </c>
      <c r="L261" s="197">
        <f>SUM(L262:L262)</f>
        <v>0.5</v>
      </c>
      <c r="M261" s="197">
        <f>SUM(M262:M262)</f>
        <v>0.3</v>
      </c>
      <c r="N261" s="197">
        <f>SUM(N262:N262)</f>
        <v>0.3</v>
      </c>
      <c r="O261" s="197">
        <f>SUM(O262:O262)</f>
        <v>0</v>
      </c>
      <c r="P261" s="80"/>
      <c r="Q261" s="80"/>
      <c r="R261" s="80"/>
      <c r="S261" s="80"/>
      <c r="T261" s="80"/>
      <c r="U261" s="93"/>
    </row>
    <row r="262" spans="1:21" ht="156.75" customHeight="1">
      <c r="A262" s="32" t="s">
        <v>224</v>
      </c>
      <c r="B262" s="56" t="s">
        <v>304</v>
      </c>
      <c r="C262" s="29" t="s">
        <v>10</v>
      </c>
      <c r="D262" s="29" t="s">
        <v>14</v>
      </c>
      <c r="E262" s="29" t="s">
        <v>581</v>
      </c>
      <c r="F262" s="29" t="s">
        <v>24</v>
      </c>
      <c r="G262" s="149" t="s">
        <v>965</v>
      </c>
      <c r="H262" s="57" t="s">
        <v>964</v>
      </c>
      <c r="I262" s="149" t="s">
        <v>265</v>
      </c>
      <c r="J262" s="23"/>
      <c r="K262" s="22">
        <v>1.1</v>
      </c>
      <c r="L262" s="22">
        <v>0.5</v>
      </c>
      <c r="M262" s="67">
        <v>0.3</v>
      </c>
      <c r="N262" s="67">
        <v>0.3</v>
      </c>
      <c r="O262" s="67"/>
      <c r="P262" s="67"/>
      <c r="Q262" s="67"/>
      <c r="R262" s="83"/>
      <c r="S262" s="83"/>
      <c r="T262" s="83"/>
      <c r="U262" s="95"/>
    </row>
    <row r="263" spans="1:21" ht="33" customHeight="1">
      <c r="A263" s="312" t="s">
        <v>611</v>
      </c>
      <c r="B263" s="312"/>
      <c r="C263" s="312"/>
      <c r="D263" s="312"/>
      <c r="E263" s="312"/>
      <c r="F263" s="312"/>
      <c r="G263" s="312"/>
      <c r="H263" s="312"/>
      <c r="I263" s="313"/>
      <c r="J263" s="147">
        <f aca="true" t="shared" si="31" ref="J263:O263">J264</f>
        <v>6575.5</v>
      </c>
      <c r="K263" s="147">
        <f t="shared" si="31"/>
        <v>2395.5</v>
      </c>
      <c r="L263" s="147">
        <f t="shared" si="31"/>
        <v>0</v>
      </c>
      <c r="M263" s="147">
        <f t="shared" si="31"/>
        <v>830.6</v>
      </c>
      <c r="N263" s="147">
        <f t="shared" si="31"/>
        <v>598.6</v>
      </c>
      <c r="O263" s="147">
        <f t="shared" si="31"/>
        <v>232</v>
      </c>
      <c r="P263" s="147"/>
      <c r="Q263" s="147"/>
      <c r="R263" s="147"/>
      <c r="S263" s="147"/>
      <c r="T263" s="147"/>
      <c r="U263" s="147"/>
    </row>
    <row r="264" spans="1:21" ht="15.75">
      <c r="A264" s="112" t="s">
        <v>56</v>
      </c>
      <c r="B264" s="335" t="s">
        <v>117</v>
      </c>
      <c r="C264" s="336"/>
      <c r="D264" s="336"/>
      <c r="E264" s="336"/>
      <c r="F264" s="336"/>
      <c r="G264" s="336"/>
      <c r="H264" s="336"/>
      <c r="I264" s="337"/>
      <c r="J264" s="100">
        <f aca="true" t="shared" si="32" ref="J264:O264">J265+J270</f>
        <v>6575.5</v>
      </c>
      <c r="K264" s="100">
        <f t="shared" si="32"/>
        <v>2395.5</v>
      </c>
      <c r="L264" s="100">
        <f t="shared" si="32"/>
        <v>0</v>
      </c>
      <c r="M264" s="100">
        <f t="shared" si="32"/>
        <v>830.6</v>
      </c>
      <c r="N264" s="100">
        <f t="shared" si="32"/>
        <v>598.6</v>
      </c>
      <c r="O264" s="100">
        <f t="shared" si="32"/>
        <v>232</v>
      </c>
      <c r="P264" s="100"/>
      <c r="Q264" s="100"/>
      <c r="R264" s="100"/>
      <c r="S264" s="100"/>
      <c r="T264" s="100"/>
      <c r="U264" s="100"/>
    </row>
    <row r="265" spans="1:21" ht="36" customHeight="1">
      <c r="A265" s="319" t="s">
        <v>120</v>
      </c>
      <c r="B265" s="320"/>
      <c r="C265" s="320"/>
      <c r="D265" s="320"/>
      <c r="E265" s="320"/>
      <c r="F265" s="320"/>
      <c r="G265" s="320"/>
      <c r="H265" s="320"/>
      <c r="I265" s="320"/>
      <c r="J265" s="91">
        <f aca="true" t="shared" si="33" ref="J265:O265">J266</f>
        <v>1505.1</v>
      </c>
      <c r="K265" s="91">
        <f t="shared" si="33"/>
        <v>0</v>
      </c>
      <c r="L265" s="91">
        <f t="shared" si="33"/>
        <v>0</v>
      </c>
      <c r="M265" s="91">
        <f t="shared" si="33"/>
        <v>0</v>
      </c>
      <c r="N265" s="91">
        <f t="shared" si="33"/>
        <v>0</v>
      </c>
      <c r="O265" s="91">
        <f t="shared" si="33"/>
        <v>0</v>
      </c>
      <c r="P265" s="91"/>
      <c r="Q265" s="91"/>
      <c r="R265" s="91"/>
      <c r="S265" s="91"/>
      <c r="T265" s="91"/>
      <c r="U265" s="106"/>
    </row>
    <row r="266" spans="1:21" ht="31.5">
      <c r="A266" s="32" t="s">
        <v>59</v>
      </c>
      <c r="B266" s="27" t="s">
        <v>9</v>
      </c>
      <c r="C266" s="27"/>
      <c r="D266" s="27"/>
      <c r="E266" s="27"/>
      <c r="F266" s="28"/>
      <c r="G266" s="33"/>
      <c r="H266" s="33"/>
      <c r="I266" s="34"/>
      <c r="J266" s="80">
        <f aca="true" t="shared" si="34" ref="J266:O266">SUM(J267:J269)</f>
        <v>1505.1</v>
      </c>
      <c r="K266" s="80">
        <f t="shared" si="34"/>
        <v>0</v>
      </c>
      <c r="L266" s="80">
        <f t="shared" si="34"/>
        <v>0</v>
      </c>
      <c r="M266" s="80">
        <f t="shared" si="34"/>
        <v>0</v>
      </c>
      <c r="N266" s="80">
        <f t="shared" si="34"/>
        <v>0</v>
      </c>
      <c r="O266" s="80">
        <f t="shared" si="34"/>
        <v>0</v>
      </c>
      <c r="P266" s="80"/>
      <c r="Q266" s="80"/>
      <c r="R266" s="80"/>
      <c r="S266" s="80"/>
      <c r="T266" s="80"/>
      <c r="U266" s="80"/>
    </row>
    <row r="267" spans="1:21" ht="78.75">
      <c r="A267" s="32" t="s">
        <v>227</v>
      </c>
      <c r="B267" s="165" t="s">
        <v>585</v>
      </c>
      <c r="C267" s="29" t="s">
        <v>15</v>
      </c>
      <c r="D267" s="29" t="s">
        <v>16</v>
      </c>
      <c r="E267" s="29" t="s">
        <v>586</v>
      </c>
      <c r="F267" s="29" t="s">
        <v>27</v>
      </c>
      <c r="G267" s="198" t="s">
        <v>587</v>
      </c>
      <c r="H267" s="199"/>
      <c r="I267" s="199"/>
      <c r="J267" s="23">
        <v>711.9</v>
      </c>
      <c r="K267" s="22"/>
      <c r="L267" s="22"/>
      <c r="M267" s="67"/>
      <c r="N267" s="67"/>
      <c r="O267" s="67"/>
      <c r="P267" s="67"/>
      <c r="Q267" s="67"/>
      <c r="R267" s="83"/>
      <c r="S267" s="83"/>
      <c r="T267" s="67"/>
      <c r="U267" s="84"/>
    </row>
    <row r="268" spans="1:21" ht="204.75">
      <c r="A268" s="32" t="s">
        <v>228</v>
      </c>
      <c r="B268" s="165" t="s">
        <v>588</v>
      </c>
      <c r="C268" s="200" t="s">
        <v>15</v>
      </c>
      <c r="D268" s="200" t="s">
        <v>16</v>
      </c>
      <c r="E268" s="200" t="s">
        <v>589</v>
      </c>
      <c r="F268" s="200" t="s">
        <v>27</v>
      </c>
      <c r="G268" s="198" t="s">
        <v>590</v>
      </c>
      <c r="H268" s="199" t="s">
        <v>591</v>
      </c>
      <c r="I268" s="199" t="s">
        <v>592</v>
      </c>
      <c r="J268" s="201">
        <v>395.2</v>
      </c>
      <c r="K268" s="22"/>
      <c r="L268" s="22"/>
      <c r="M268" s="67"/>
      <c r="N268" s="67"/>
      <c r="O268" s="67"/>
      <c r="P268" s="67"/>
      <c r="Q268" s="67"/>
      <c r="R268" s="83"/>
      <c r="S268" s="83"/>
      <c r="T268" s="67"/>
      <c r="U268" s="84"/>
    </row>
    <row r="269" spans="1:21" ht="94.5">
      <c r="A269" s="32" t="s">
        <v>229</v>
      </c>
      <c r="B269" s="56" t="s">
        <v>593</v>
      </c>
      <c r="C269" s="29" t="s">
        <v>15</v>
      </c>
      <c r="D269" s="29" t="s">
        <v>20</v>
      </c>
      <c r="E269" s="29" t="s">
        <v>594</v>
      </c>
      <c r="F269" s="29" t="s">
        <v>27</v>
      </c>
      <c r="G269" s="57" t="s">
        <v>595</v>
      </c>
      <c r="H269" s="57" t="s">
        <v>596</v>
      </c>
      <c r="I269" s="56" t="s">
        <v>43</v>
      </c>
      <c r="J269" s="23">
        <v>398</v>
      </c>
      <c r="K269" s="22"/>
      <c r="L269" s="22"/>
      <c r="M269" s="67"/>
      <c r="N269" s="67"/>
      <c r="O269" s="67"/>
      <c r="P269" s="67"/>
      <c r="Q269" s="67"/>
      <c r="R269" s="83"/>
      <c r="S269" s="83"/>
      <c r="T269" s="67"/>
      <c r="U269" s="84"/>
    </row>
    <row r="270" spans="1:21" ht="40.5" customHeight="1">
      <c r="A270" s="322" t="s">
        <v>121</v>
      </c>
      <c r="B270" s="323"/>
      <c r="C270" s="323"/>
      <c r="D270" s="323"/>
      <c r="E270" s="323"/>
      <c r="F270" s="323"/>
      <c r="G270" s="323"/>
      <c r="H270" s="323"/>
      <c r="I270" s="324"/>
      <c r="J270" s="173">
        <f aca="true" t="shared" si="35" ref="J270:O270">J271+J277</f>
        <v>5070.4</v>
      </c>
      <c r="K270" s="173">
        <f t="shared" si="35"/>
        <v>2395.5</v>
      </c>
      <c r="L270" s="173">
        <f t="shared" si="35"/>
        <v>0</v>
      </c>
      <c r="M270" s="173">
        <f t="shared" si="35"/>
        <v>830.6</v>
      </c>
      <c r="N270" s="173">
        <f t="shared" si="35"/>
        <v>598.6</v>
      </c>
      <c r="O270" s="173">
        <f t="shared" si="35"/>
        <v>232</v>
      </c>
      <c r="P270" s="173"/>
      <c r="Q270" s="173"/>
      <c r="R270" s="173"/>
      <c r="S270" s="173"/>
      <c r="T270" s="173"/>
      <c r="U270" s="173"/>
    </row>
    <row r="271" spans="1:21" ht="31.5">
      <c r="A271" s="174" t="s">
        <v>60</v>
      </c>
      <c r="B271" s="71" t="s">
        <v>122</v>
      </c>
      <c r="C271" s="71"/>
      <c r="D271" s="71"/>
      <c r="E271" s="71"/>
      <c r="F271" s="71"/>
      <c r="G271" s="71"/>
      <c r="H271" s="71"/>
      <c r="I271" s="71"/>
      <c r="J271" s="70">
        <f>SUM(J272:J275)</f>
        <v>5070.4</v>
      </c>
      <c r="K271" s="70">
        <f>SUM(K272:K275)</f>
        <v>1279.4</v>
      </c>
      <c r="L271" s="70">
        <f>SUM(L272:L275)</f>
        <v>0</v>
      </c>
      <c r="M271" s="70">
        <f>SUM(M272:M276)</f>
        <v>714.6</v>
      </c>
      <c r="N271" s="70">
        <f>SUM(N272:N276)</f>
        <v>598.6</v>
      </c>
      <c r="O271" s="70">
        <f>SUM(O272:O276)</f>
        <v>116</v>
      </c>
      <c r="P271" s="70"/>
      <c r="Q271" s="70"/>
      <c r="R271" s="70"/>
      <c r="S271" s="70"/>
      <c r="T271" s="70"/>
      <c r="U271" s="70"/>
    </row>
    <row r="272" spans="1:21" ht="47.25">
      <c r="A272" s="66" t="s">
        <v>259</v>
      </c>
      <c r="B272" s="54" t="s">
        <v>597</v>
      </c>
      <c r="C272" s="62" t="s">
        <v>15</v>
      </c>
      <c r="D272" s="62" t="s">
        <v>20</v>
      </c>
      <c r="E272" s="62" t="s">
        <v>600</v>
      </c>
      <c r="F272" s="35" t="s">
        <v>34</v>
      </c>
      <c r="G272" s="350" t="s">
        <v>598</v>
      </c>
      <c r="H272" s="352" t="s">
        <v>131</v>
      </c>
      <c r="I272" s="350" t="s">
        <v>291</v>
      </c>
      <c r="J272" s="176">
        <v>734.3</v>
      </c>
      <c r="K272" s="177">
        <v>546.9</v>
      </c>
      <c r="L272" s="177"/>
      <c r="M272" s="67">
        <v>298.6</v>
      </c>
      <c r="N272" s="67">
        <v>298.6</v>
      </c>
      <c r="O272" s="67"/>
      <c r="P272" s="67"/>
      <c r="Q272" s="67"/>
      <c r="R272" s="83"/>
      <c r="S272" s="83"/>
      <c r="T272" s="83"/>
      <c r="U272" s="95"/>
    </row>
    <row r="273" spans="1:21" ht="47.25">
      <c r="A273" s="66" t="s">
        <v>599</v>
      </c>
      <c r="B273" s="54" t="s">
        <v>597</v>
      </c>
      <c r="C273" s="35" t="s">
        <v>18</v>
      </c>
      <c r="D273" s="35" t="s">
        <v>12</v>
      </c>
      <c r="E273" s="35" t="s">
        <v>600</v>
      </c>
      <c r="F273" s="35" t="s">
        <v>34</v>
      </c>
      <c r="G273" s="351"/>
      <c r="H273" s="353"/>
      <c r="I273" s="351"/>
      <c r="J273" s="23"/>
      <c r="K273" s="23">
        <v>732.5</v>
      </c>
      <c r="L273" s="23"/>
      <c r="M273" s="67">
        <v>300</v>
      </c>
      <c r="N273" s="67">
        <v>300</v>
      </c>
      <c r="O273" s="67"/>
      <c r="P273" s="67"/>
      <c r="Q273" s="67"/>
      <c r="R273" s="83"/>
      <c r="S273" s="83"/>
      <c r="T273" s="83"/>
      <c r="U273" s="95"/>
    </row>
    <row r="274" spans="1:21" ht="78.75">
      <c r="A274" s="66" t="s">
        <v>601</v>
      </c>
      <c r="B274" s="27" t="s">
        <v>602</v>
      </c>
      <c r="C274" s="35" t="s">
        <v>18</v>
      </c>
      <c r="D274" s="35" t="s">
        <v>12</v>
      </c>
      <c r="E274" s="35" t="s">
        <v>33</v>
      </c>
      <c r="F274" s="35" t="s">
        <v>34</v>
      </c>
      <c r="G274" s="175" t="s">
        <v>603</v>
      </c>
      <c r="H274" s="155">
        <v>41640</v>
      </c>
      <c r="I274" s="156">
        <v>42735</v>
      </c>
      <c r="J274" s="23">
        <v>3238</v>
      </c>
      <c r="K274" s="23"/>
      <c r="L274" s="23"/>
      <c r="M274" s="67"/>
      <c r="N274" s="67"/>
      <c r="O274" s="67"/>
      <c r="P274" s="67"/>
      <c r="Q274" s="67"/>
      <c r="R274" s="83"/>
      <c r="S274" s="83"/>
      <c r="T274" s="83"/>
      <c r="U274" s="95"/>
    </row>
    <row r="275" spans="1:21" ht="94.5">
      <c r="A275" s="66" t="s">
        <v>604</v>
      </c>
      <c r="B275" s="27" t="s">
        <v>605</v>
      </c>
      <c r="C275" s="35" t="s">
        <v>18</v>
      </c>
      <c r="D275" s="35" t="s">
        <v>12</v>
      </c>
      <c r="E275" s="35" t="s">
        <v>586</v>
      </c>
      <c r="F275" s="35" t="s">
        <v>34</v>
      </c>
      <c r="G275" s="175" t="s">
        <v>606</v>
      </c>
      <c r="H275" s="155">
        <v>40815</v>
      </c>
      <c r="I275" s="156">
        <v>44196</v>
      </c>
      <c r="J275" s="23">
        <v>1098.1</v>
      </c>
      <c r="K275" s="23"/>
      <c r="L275" s="23"/>
      <c r="M275" s="67"/>
      <c r="N275" s="67"/>
      <c r="O275" s="67"/>
      <c r="P275" s="67"/>
      <c r="Q275" s="67"/>
      <c r="R275" s="83"/>
      <c r="S275" s="83"/>
      <c r="T275" s="83"/>
      <c r="U275" s="95"/>
    </row>
    <row r="276" spans="1:21" ht="78.75">
      <c r="A276" s="183" t="s">
        <v>607</v>
      </c>
      <c r="B276" s="54" t="s">
        <v>597</v>
      </c>
      <c r="C276" s="62" t="s">
        <v>316</v>
      </c>
      <c r="D276" s="62" t="s">
        <v>12</v>
      </c>
      <c r="E276" s="62" t="s">
        <v>600</v>
      </c>
      <c r="F276" s="35" t="s">
        <v>34</v>
      </c>
      <c r="G276" s="62" t="s">
        <v>598</v>
      </c>
      <c r="H276" s="210" t="s">
        <v>131</v>
      </c>
      <c r="I276" s="62" t="s">
        <v>291</v>
      </c>
      <c r="J276" s="23"/>
      <c r="K276" s="23"/>
      <c r="L276" s="23"/>
      <c r="M276" s="67">
        <v>116</v>
      </c>
      <c r="N276" s="67">
        <v>0</v>
      </c>
      <c r="O276" s="67">
        <v>116</v>
      </c>
      <c r="P276" s="67"/>
      <c r="Q276" s="67"/>
      <c r="R276" s="83"/>
      <c r="S276" s="83"/>
      <c r="T276" s="83"/>
      <c r="U276" s="83"/>
    </row>
    <row r="277" spans="1:21" ht="26.25" customHeight="1">
      <c r="A277" s="202" t="s">
        <v>608</v>
      </c>
      <c r="B277" s="354" t="s">
        <v>609</v>
      </c>
      <c r="C277" s="355"/>
      <c r="D277" s="355"/>
      <c r="E277" s="355"/>
      <c r="F277" s="355"/>
      <c r="G277" s="356"/>
      <c r="H277" s="203"/>
      <c r="I277" s="203"/>
      <c r="J277" s="197"/>
      <c r="K277" s="197">
        <v>1116.1</v>
      </c>
      <c r="L277" s="197"/>
      <c r="M277" s="80">
        <v>116</v>
      </c>
      <c r="N277" s="80">
        <v>0</v>
      </c>
      <c r="O277" s="80">
        <v>116</v>
      </c>
      <c r="P277" s="80"/>
      <c r="Q277" s="80"/>
      <c r="R277" s="80"/>
      <c r="S277" s="80"/>
      <c r="T277" s="80"/>
      <c r="U277" s="80"/>
    </row>
    <row r="278" spans="1:21" ht="105.75" customHeight="1">
      <c r="A278" s="204" t="s">
        <v>610</v>
      </c>
      <c r="B278" s="54" t="s">
        <v>597</v>
      </c>
      <c r="C278" s="62" t="s">
        <v>19</v>
      </c>
      <c r="D278" s="62" t="s">
        <v>10</v>
      </c>
      <c r="E278" s="62" t="s">
        <v>600</v>
      </c>
      <c r="F278" s="35" t="s">
        <v>34</v>
      </c>
      <c r="G278" s="62" t="s">
        <v>598</v>
      </c>
      <c r="H278" s="210" t="s">
        <v>131</v>
      </c>
      <c r="I278" s="62" t="s">
        <v>291</v>
      </c>
      <c r="J278" s="23"/>
      <c r="K278" s="23">
        <v>1116.1</v>
      </c>
      <c r="L278" s="23"/>
      <c r="M278" s="67">
        <v>116</v>
      </c>
      <c r="N278" s="67">
        <v>0</v>
      </c>
      <c r="O278" s="67">
        <v>116</v>
      </c>
      <c r="P278" s="67"/>
      <c r="Q278" s="67"/>
      <c r="R278" s="67"/>
      <c r="S278" s="67"/>
      <c r="T278" s="67"/>
      <c r="U278" s="67"/>
    </row>
    <row r="279" spans="1:21" ht="28.5" customHeight="1">
      <c r="A279" s="312" t="s">
        <v>260</v>
      </c>
      <c r="B279" s="312"/>
      <c r="C279" s="312"/>
      <c r="D279" s="312"/>
      <c r="E279" s="312"/>
      <c r="F279" s="312"/>
      <c r="G279" s="312"/>
      <c r="H279" s="312"/>
      <c r="I279" s="313"/>
      <c r="J279" s="147">
        <f aca="true" t="shared" si="36" ref="J279:O279">J280+J377+J380</f>
        <v>106096.6</v>
      </c>
      <c r="K279" s="147">
        <f t="shared" si="36"/>
        <v>69876.40000000001</v>
      </c>
      <c r="L279" s="147">
        <f t="shared" si="36"/>
        <v>36670.7</v>
      </c>
      <c r="M279" s="147">
        <f t="shared" si="36"/>
        <v>62495</v>
      </c>
      <c r="N279" s="147">
        <f t="shared" si="36"/>
        <v>62495</v>
      </c>
      <c r="O279" s="147">
        <f t="shared" si="36"/>
        <v>0</v>
      </c>
      <c r="P279" s="147"/>
      <c r="Q279" s="147"/>
      <c r="R279" s="147"/>
      <c r="S279" s="147"/>
      <c r="T279" s="147"/>
      <c r="U279" s="147"/>
    </row>
    <row r="280" spans="1:21" ht="15.75">
      <c r="A280" s="112" t="s">
        <v>56</v>
      </c>
      <c r="B280" s="335" t="s">
        <v>117</v>
      </c>
      <c r="C280" s="336"/>
      <c r="D280" s="336"/>
      <c r="E280" s="336"/>
      <c r="F280" s="336"/>
      <c r="G280" s="336"/>
      <c r="H280" s="336"/>
      <c r="I280" s="337"/>
      <c r="J280" s="100">
        <f aca="true" t="shared" si="37" ref="J280:O280">J281+J290+J315+J342+J374</f>
        <v>105521.1</v>
      </c>
      <c r="K280" s="100">
        <f t="shared" si="37"/>
        <v>69336.40000000001</v>
      </c>
      <c r="L280" s="100">
        <f t="shared" si="37"/>
        <v>36153.2</v>
      </c>
      <c r="M280" s="100">
        <f t="shared" si="37"/>
        <v>61903.5</v>
      </c>
      <c r="N280" s="100">
        <f t="shared" si="37"/>
        <v>61903.5</v>
      </c>
      <c r="O280" s="100">
        <f t="shared" si="37"/>
        <v>0</v>
      </c>
      <c r="P280" s="100"/>
      <c r="Q280" s="100"/>
      <c r="R280" s="100"/>
      <c r="S280" s="100"/>
      <c r="T280" s="100"/>
      <c r="U280" s="100"/>
    </row>
    <row r="281" spans="1:21" ht="15.75">
      <c r="A281" s="347" t="s">
        <v>118</v>
      </c>
      <c r="B281" s="348"/>
      <c r="C281" s="348"/>
      <c r="D281" s="348"/>
      <c r="E281" s="348"/>
      <c r="F281" s="348"/>
      <c r="G281" s="348"/>
      <c r="H281" s="348"/>
      <c r="I281" s="349"/>
      <c r="J281" s="90">
        <f aca="true" t="shared" si="38" ref="J281:O281">J282</f>
        <v>602.3</v>
      </c>
      <c r="K281" s="90">
        <f t="shared" si="38"/>
        <v>1214.9</v>
      </c>
      <c r="L281" s="90">
        <f t="shared" si="38"/>
        <v>774.5</v>
      </c>
      <c r="M281" s="90">
        <f t="shared" si="38"/>
        <v>2808</v>
      </c>
      <c r="N281" s="90">
        <f t="shared" si="38"/>
        <v>2808</v>
      </c>
      <c r="O281" s="90">
        <f t="shared" si="38"/>
        <v>0</v>
      </c>
      <c r="P281" s="90"/>
      <c r="Q281" s="90"/>
      <c r="R281" s="90"/>
      <c r="S281" s="90"/>
      <c r="T281" s="90"/>
      <c r="U281" s="105"/>
    </row>
    <row r="282" spans="1:21" ht="31.5">
      <c r="A282" s="64" t="s">
        <v>57</v>
      </c>
      <c r="B282" s="61" t="s">
        <v>119</v>
      </c>
      <c r="C282" s="29"/>
      <c r="D282" s="29"/>
      <c r="E282" s="29"/>
      <c r="F282" s="29"/>
      <c r="G282" s="30"/>
      <c r="H282" s="31"/>
      <c r="I282" s="31"/>
      <c r="J282" s="94">
        <f>SUM(J283:J287)</f>
        <v>602.3</v>
      </c>
      <c r="K282" s="94">
        <f>SUM(K283:K287)</f>
        <v>1214.9</v>
      </c>
      <c r="L282" s="94">
        <f>SUM(L283:L287)</f>
        <v>774.5</v>
      </c>
      <c r="M282" s="94">
        <f>SUM(M283:M289)</f>
        <v>2808</v>
      </c>
      <c r="N282" s="94">
        <f>SUM(N283:N289)</f>
        <v>2808</v>
      </c>
      <c r="O282" s="94">
        <f>SUM(O283:O289)</f>
        <v>0</v>
      </c>
      <c r="P282" s="94"/>
      <c r="Q282" s="94"/>
      <c r="R282" s="94"/>
      <c r="S282" s="94"/>
      <c r="T282" s="94"/>
      <c r="U282" s="94"/>
    </row>
    <row r="283" spans="1:21" ht="59.25" customHeight="1">
      <c r="A283" s="26" t="s">
        <v>219</v>
      </c>
      <c r="B283" s="56" t="s">
        <v>612</v>
      </c>
      <c r="C283" s="29" t="s">
        <v>316</v>
      </c>
      <c r="D283" s="29" t="s">
        <v>13</v>
      </c>
      <c r="E283" s="29" t="s">
        <v>613</v>
      </c>
      <c r="F283" s="29" t="s">
        <v>26</v>
      </c>
      <c r="G283" s="345" t="s">
        <v>974</v>
      </c>
      <c r="H283" s="199" t="s">
        <v>975</v>
      </c>
      <c r="I283" s="199" t="s">
        <v>948</v>
      </c>
      <c r="J283" s="23">
        <v>383.2</v>
      </c>
      <c r="K283" s="22">
        <v>1088.4</v>
      </c>
      <c r="L283" s="22">
        <v>679.5</v>
      </c>
      <c r="M283" s="67">
        <v>2197.1</v>
      </c>
      <c r="N283" s="67">
        <v>2197.1</v>
      </c>
      <c r="O283" s="67"/>
      <c r="P283" s="67"/>
      <c r="Q283" s="67"/>
      <c r="R283" s="83"/>
      <c r="S283" s="83"/>
      <c r="T283" s="83"/>
      <c r="U283" s="95"/>
    </row>
    <row r="284" spans="1:21" ht="124.5" customHeight="1">
      <c r="A284" s="26" t="s">
        <v>220</v>
      </c>
      <c r="B284" s="56" t="s">
        <v>615</v>
      </c>
      <c r="C284" s="29" t="s">
        <v>316</v>
      </c>
      <c r="D284" s="29" t="s">
        <v>13</v>
      </c>
      <c r="E284" s="29" t="s">
        <v>616</v>
      </c>
      <c r="F284" s="29" t="s">
        <v>26</v>
      </c>
      <c r="G284" s="346"/>
      <c r="H284" s="266" t="s">
        <v>911</v>
      </c>
      <c r="I284" s="266" t="s">
        <v>912</v>
      </c>
      <c r="J284" s="23"/>
      <c r="K284" s="22"/>
      <c r="L284" s="22"/>
      <c r="M284" s="67">
        <v>449.8</v>
      </c>
      <c r="N284" s="67">
        <v>449.8</v>
      </c>
      <c r="O284" s="67"/>
      <c r="P284" s="67"/>
      <c r="Q284" s="67"/>
      <c r="R284" s="83"/>
      <c r="S284" s="83"/>
      <c r="T284" s="83"/>
      <c r="U284" s="95"/>
    </row>
    <row r="285" spans="1:21" ht="72.75" customHeight="1">
      <c r="A285" s="26" t="s">
        <v>221</v>
      </c>
      <c r="B285" s="56" t="s">
        <v>106</v>
      </c>
      <c r="C285" s="29" t="s">
        <v>316</v>
      </c>
      <c r="D285" s="29" t="s">
        <v>13</v>
      </c>
      <c r="E285" s="35" t="s">
        <v>29</v>
      </c>
      <c r="F285" s="29" t="s">
        <v>26</v>
      </c>
      <c r="G285" s="56" t="s">
        <v>41</v>
      </c>
      <c r="H285" s="57" t="s">
        <v>42</v>
      </c>
      <c r="I285" s="57" t="s">
        <v>43</v>
      </c>
      <c r="J285" s="23">
        <v>70.5</v>
      </c>
      <c r="K285" s="22"/>
      <c r="L285" s="22"/>
      <c r="M285" s="67"/>
      <c r="N285" s="67"/>
      <c r="O285" s="67"/>
      <c r="P285" s="67"/>
      <c r="Q285" s="67"/>
      <c r="R285" s="83"/>
      <c r="S285" s="83"/>
      <c r="T285" s="83"/>
      <c r="U285" s="95"/>
    </row>
    <row r="286" spans="1:21" ht="31.5">
      <c r="A286" s="32" t="s">
        <v>267</v>
      </c>
      <c r="B286" s="56" t="s">
        <v>612</v>
      </c>
      <c r="C286" s="29" t="s">
        <v>316</v>
      </c>
      <c r="D286" s="29" t="s">
        <v>13</v>
      </c>
      <c r="E286" s="29" t="s">
        <v>613</v>
      </c>
      <c r="F286" s="29" t="s">
        <v>27</v>
      </c>
      <c r="G286" s="345" t="s">
        <v>976</v>
      </c>
      <c r="H286" s="317" t="s">
        <v>975</v>
      </c>
      <c r="I286" s="317" t="s">
        <v>948</v>
      </c>
      <c r="J286" s="23">
        <v>142.1</v>
      </c>
      <c r="K286" s="22">
        <v>122.7</v>
      </c>
      <c r="L286" s="22">
        <v>92</v>
      </c>
      <c r="M286" s="67">
        <v>135.8</v>
      </c>
      <c r="N286" s="67">
        <v>135.8</v>
      </c>
      <c r="O286" s="67"/>
      <c r="P286" s="67"/>
      <c r="Q286" s="67"/>
      <c r="R286" s="83"/>
      <c r="S286" s="83"/>
      <c r="T286" s="83"/>
      <c r="U286" s="95"/>
    </row>
    <row r="287" spans="1:21" ht="92.25" customHeight="1">
      <c r="A287" s="32" t="s">
        <v>268</v>
      </c>
      <c r="B287" s="56" t="s">
        <v>612</v>
      </c>
      <c r="C287" s="29" t="s">
        <v>316</v>
      </c>
      <c r="D287" s="29" t="s">
        <v>13</v>
      </c>
      <c r="E287" s="29" t="s">
        <v>613</v>
      </c>
      <c r="F287" s="29" t="s">
        <v>24</v>
      </c>
      <c r="G287" s="346"/>
      <c r="H287" s="318"/>
      <c r="I287" s="318"/>
      <c r="J287" s="23">
        <v>6.5</v>
      </c>
      <c r="K287" s="22">
        <v>3.8</v>
      </c>
      <c r="L287" s="22">
        <v>3</v>
      </c>
      <c r="M287" s="67">
        <v>1.1</v>
      </c>
      <c r="N287" s="67">
        <v>1.1</v>
      </c>
      <c r="O287" s="67"/>
      <c r="P287" s="67"/>
      <c r="Q287" s="67"/>
      <c r="R287" s="83"/>
      <c r="S287" s="83"/>
      <c r="T287" s="83"/>
      <c r="U287" s="95"/>
    </row>
    <row r="288" spans="1:21" ht="92.25" customHeight="1">
      <c r="A288" s="300" t="s">
        <v>271</v>
      </c>
      <c r="B288" s="56" t="s">
        <v>1051</v>
      </c>
      <c r="C288" s="29" t="s">
        <v>316</v>
      </c>
      <c r="D288" s="29" t="s">
        <v>13</v>
      </c>
      <c r="E288" s="29" t="s">
        <v>270</v>
      </c>
      <c r="F288" s="29" t="s">
        <v>26</v>
      </c>
      <c r="G288" s="299" t="s">
        <v>1052</v>
      </c>
      <c r="H288" s="298" t="s">
        <v>131</v>
      </c>
      <c r="I288" s="298" t="s">
        <v>291</v>
      </c>
      <c r="J288" s="23"/>
      <c r="K288" s="22"/>
      <c r="L288" s="22"/>
      <c r="M288" s="67">
        <v>12.1</v>
      </c>
      <c r="N288" s="67">
        <v>12.1</v>
      </c>
      <c r="O288" s="67"/>
      <c r="P288" s="67"/>
      <c r="Q288" s="67"/>
      <c r="R288" s="83"/>
      <c r="S288" s="83"/>
      <c r="T288" s="83"/>
      <c r="U288" s="95"/>
    </row>
    <row r="289" spans="1:21" ht="92.25" customHeight="1">
      <c r="A289" s="142" t="s">
        <v>273</v>
      </c>
      <c r="B289" s="56" t="s">
        <v>1051</v>
      </c>
      <c r="C289" s="29" t="s">
        <v>10</v>
      </c>
      <c r="D289" s="29" t="s">
        <v>15</v>
      </c>
      <c r="E289" s="29" t="s">
        <v>270</v>
      </c>
      <c r="F289" s="29" t="s">
        <v>26</v>
      </c>
      <c r="G289" s="299" t="s">
        <v>1052</v>
      </c>
      <c r="H289" s="298" t="s">
        <v>131</v>
      </c>
      <c r="I289" s="298" t="s">
        <v>291</v>
      </c>
      <c r="J289" s="23"/>
      <c r="K289" s="22"/>
      <c r="L289" s="22"/>
      <c r="M289" s="67">
        <v>12.1</v>
      </c>
      <c r="N289" s="67">
        <v>12.1</v>
      </c>
      <c r="O289" s="67"/>
      <c r="P289" s="67"/>
      <c r="Q289" s="67"/>
      <c r="R289" s="83"/>
      <c r="S289" s="83"/>
      <c r="T289" s="83"/>
      <c r="U289" s="95"/>
    </row>
    <row r="290" spans="1:21" ht="30.75" customHeight="1">
      <c r="A290" s="332" t="s">
        <v>339</v>
      </c>
      <c r="B290" s="333"/>
      <c r="C290" s="333"/>
      <c r="D290" s="333"/>
      <c r="E290" s="333"/>
      <c r="F290" s="333"/>
      <c r="G290" s="333"/>
      <c r="H290" s="333"/>
      <c r="I290" s="334"/>
      <c r="J290" s="90">
        <f aca="true" t="shared" si="39" ref="J290:O290">J291+J305+J310</f>
        <v>53851.7</v>
      </c>
      <c r="K290" s="90">
        <f t="shared" si="39"/>
        <v>25456.3</v>
      </c>
      <c r="L290" s="90">
        <f t="shared" si="39"/>
        <v>13656.500000000002</v>
      </c>
      <c r="M290" s="90">
        <f t="shared" si="39"/>
        <v>15891.300000000001</v>
      </c>
      <c r="N290" s="90">
        <f t="shared" si="39"/>
        <v>15891.300000000001</v>
      </c>
      <c r="O290" s="90">
        <f t="shared" si="39"/>
        <v>0</v>
      </c>
      <c r="P290" s="90"/>
      <c r="Q290" s="90"/>
      <c r="R290" s="90"/>
      <c r="S290" s="90"/>
      <c r="T290" s="90"/>
      <c r="U290" s="105"/>
    </row>
    <row r="291" spans="1:21" ht="31.5">
      <c r="A291" s="26" t="s">
        <v>340</v>
      </c>
      <c r="B291" s="61" t="s">
        <v>341</v>
      </c>
      <c r="C291" s="29"/>
      <c r="D291" s="29"/>
      <c r="E291" s="29"/>
      <c r="F291" s="29"/>
      <c r="G291" s="30"/>
      <c r="H291" s="31"/>
      <c r="I291" s="31"/>
      <c r="J291" s="80">
        <f>SUM(J292:J304)</f>
        <v>41636.3</v>
      </c>
      <c r="K291" s="80">
        <f>SUM(K292:K302)</f>
        <v>20127.7</v>
      </c>
      <c r="L291" s="80">
        <f>SUM(L292:L302)</f>
        <v>11071.400000000001</v>
      </c>
      <c r="M291" s="80">
        <f>SUM(M292:M302)</f>
        <v>12115.1</v>
      </c>
      <c r="N291" s="80">
        <f>SUM(N292:N302)</f>
        <v>12115.1</v>
      </c>
      <c r="O291" s="80">
        <f>SUM(O292:O302)</f>
        <v>0</v>
      </c>
      <c r="P291" s="80"/>
      <c r="Q291" s="80"/>
      <c r="R291" s="80"/>
      <c r="S291" s="80"/>
      <c r="T291" s="80"/>
      <c r="U291" s="80"/>
    </row>
    <row r="292" spans="1:21" ht="252">
      <c r="A292" s="26" t="s">
        <v>342</v>
      </c>
      <c r="B292" s="54" t="s">
        <v>617</v>
      </c>
      <c r="C292" s="29" t="s">
        <v>316</v>
      </c>
      <c r="D292" s="29" t="s">
        <v>10</v>
      </c>
      <c r="E292" s="29" t="s">
        <v>618</v>
      </c>
      <c r="F292" s="35" t="s">
        <v>26</v>
      </c>
      <c r="G292" s="56" t="s">
        <v>619</v>
      </c>
      <c r="H292" s="56" t="s">
        <v>620</v>
      </c>
      <c r="I292" s="57" t="s">
        <v>621</v>
      </c>
      <c r="J292" s="22">
        <v>1.8</v>
      </c>
      <c r="K292" s="22"/>
      <c r="L292" s="22"/>
      <c r="M292" s="67"/>
      <c r="N292" s="67"/>
      <c r="O292" s="67"/>
      <c r="P292" s="67"/>
      <c r="Q292" s="67"/>
      <c r="R292" s="83"/>
      <c r="S292" s="83"/>
      <c r="T292" s="83"/>
      <c r="U292" s="95"/>
    </row>
    <row r="293" spans="1:21" ht="94.5">
      <c r="A293" s="26" t="s">
        <v>347</v>
      </c>
      <c r="B293" s="56" t="s">
        <v>615</v>
      </c>
      <c r="C293" s="29" t="s">
        <v>316</v>
      </c>
      <c r="D293" s="29" t="s">
        <v>10</v>
      </c>
      <c r="E293" s="29" t="s">
        <v>622</v>
      </c>
      <c r="F293" s="29" t="s">
        <v>26</v>
      </c>
      <c r="G293" s="149" t="s">
        <v>623</v>
      </c>
      <c r="H293" s="57" t="s">
        <v>457</v>
      </c>
      <c r="I293" s="149" t="s">
        <v>36</v>
      </c>
      <c r="J293" s="22">
        <v>13833.3</v>
      </c>
      <c r="K293" s="22"/>
      <c r="L293" s="22"/>
      <c r="M293" s="67"/>
      <c r="N293" s="67"/>
      <c r="O293" s="67"/>
      <c r="P293" s="67"/>
      <c r="Q293" s="67"/>
      <c r="R293" s="83"/>
      <c r="S293" s="83"/>
      <c r="T293" s="83"/>
      <c r="U293" s="95"/>
    </row>
    <row r="294" spans="1:21" ht="70.5" customHeight="1">
      <c r="A294" s="26" t="s">
        <v>624</v>
      </c>
      <c r="B294" s="56" t="s">
        <v>625</v>
      </c>
      <c r="C294" s="29" t="s">
        <v>316</v>
      </c>
      <c r="D294" s="29" t="s">
        <v>12</v>
      </c>
      <c r="E294" s="29" t="s">
        <v>656</v>
      </c>
      <c r="F294" s="29" t="s">
        <v>26</v>
      </c>
      <c r="G294" s="59" t="s">
        <v>657</v>
      </c>
      <c r="H294" s="57" t="s">
        <v>402</v>
      </c>
      <c r="I294" s="57" t="s">
        <v>291</v>
      </c>
      <c r="J294" s="22"/>
      <c r="K294" s="22"/>
      <c r="L294" s="22"/>
      <c r="M294" s="67">
        <v>198.7</v>
      </c>
      <c r="N294" s="67">
        <v>198.7</v>
      </c>
      <c r="O294" s="67"/>
      <c r="P294" s="67"/>
      <c r="Q294" s="67"/>
      <c r="R294" s="83"/>
      <c r="S294" s="83"/>
      <c r="T294" s="83"/>
      <c r="U294" s="95"/>
    </row>
    <row r="295" spans="1:21" ht="70.5" customHeight="1">
      <c r="A295" s="26" t="s">
        <v>628</v>
      </c>
      <c r="B295" s="56" t="s">
        <v>625</v>
      </c>
      <c r="C295" s="29" t="s">
        <v>316</v>
      </c>
      <c r="D295" s="29" t="s">
        <v>12</v>
      </c>
      <c r="E295" s="29" t="s">
        <v>626</v>
      </c>
      <c r="F295" s="29" t="s">
        <v>26</v>
      </c>
      <c r="G295" s="59" t="s">
        <v>627</v>
      </c>
      <c r="H295" s="57" t="s">
        <v>402</v>
      </c>
      <c r="I295" s="57" t="s">
        <v>291</v>
      </c>
      <c r="J295" s="22">
        <v>9.4</v>
      </c>
      <c r="K295" s="22">
        <v>198.7</v>
      </c>
      <c r="L295" s="22">
        <v>112.3</v>
      </c>
      <c r="M295" s="67"/>
      <c r="N295" s="67"/>
      <c r="O295" s="67"/>
      <c r="P295" s="67"/>
      <c r="Q295" s="67"/>
      <c r="R295" s="83"/>
      <c r="S295" s="83"/>
      <c r="T295" s="83"/>
      <c r="U295" s="95"/>
    </row>
    <row r="296" spans="1:21" ht="94.5">
      <c r="A296" s="26" t="s">
        <v>629</v>
      </c>
      <c r="B296" s="56" t="s">
        <v>615</v>
      </c>
      <c r="C296" s="29" t="s">
        <v>316</v>
      </c>
      <c r="D296" s="29" t="s">
        <v>12</v>
      </c>
      <c r="E296" s="29" t="s">
        <v>622</v>
      </c>
      <c r="F296" s="29" t="s">
        <v>26</v>
      </c>
      <c r="G296" s="149" t="s">
        <v>623</v>
      </c>
      <c r="H296" s="57" t="s">
        <v>457</v>
      </c>
      <c r="I296" s="149" t="s">
        <v>36</v>
      </c>
      <c r="J296" s="22">
        <v>5937.5</v>
      </c>
      <c r="K296" s="22"/>
      <c r="L296" s="22"/>
      <c r="M296" s="67"/>
      <c r="N296" s="67"/>
      <c r="O296" s="67"/>
      <c r="P296" s="67"/>
      <c r="Q296" s="67"/>
      <c r="R296" s="83"/>
      <c r="S296" s="83"/>
      <c r="T296" s="83"/>
      <c r="U296" s="95"/>
    </row>
    <row r="297" spans="1:21" ht="68.25" customHeight="1">
      <c r="A297" s="26" t="s">
        <v>633</v>
      </c>
      <c r="B297" s="56" t="s">
        <v>630</v>
      </c>
      <c r="C297" s="29" t="s">
        <v>316</v>
      </c>
      <c r="D297" s="29" t="s">
        <v>13</v>
      </c>
      <c r="E297" s="29" t="s">
        <v>631</v>
      </c>
      <c r="F297" s="29" t="s">
        <v>26</v>
      </c>
      <c r="G297" s="345" t="s">
        <v>905</v>
      </c>
      <c r="H297" s="199" t="s">
        <v>402</v>
      </c>
      <c r="I297" s="199" t="s">
        <v>291</v>
      </c>
      <c r="J297" s="22"/>
      <c r="K297" s="22">
        <v>1342.2</v>
      </c>
      <c r="L297" s="22">
        <v>716.1</v>
      </c>
      <c r="M297" s="67">
        <v>2900.1</v>
      </c>
      <c r="N297" s="67">
        <v>2900.1</v>
      </c>
      <c r="O297" s="67"/>
      <c r="P297" s="67"/>
      <c r="Q297" s="67"/>
      <c r="R297" s="83"/>
      <c r="S297" s="83"/>
      <c r="T297" s="83"/>
      <c r="U297" s="95"/>
    </row>
    <row r="298" spans="1:21" ht="92.25" customHeight="1">
      <c r="A298" s="26" t="s">
        <v>635</v>
      </c>
      <c r="B298" s="56" t="s">
        <v>630</v>
      </c>
      <c r="C298" s="29" t="s">
        <v>316</v>
      </c>
      <c r="D298" s="29" t="s">
        <v>13</v>
      </c>
      <c r="E298" s="29" t="s">
        <v>634</v>
      </c>
      <c r="F298" s="29" t="s">
        <v>26</v>
      </c>
      <c r="G298" s="346"/>
      <c r="H298" s="266" t="s">
        <v>911</v>
      </c>
      <c r="I298" s="266" t="s">
        <v>36</v>
      </c>
      <c r="J298" s="22"/>
      <c r="K298" s="22">
        <v>1853.7</v>
      </c>
      <c r="L298" s="22">
        <v>1199.3</v>
      </c>
      <c r="M298" s="67">
        <v>530</v>
      </c>
      <c r="N298" s="67">
        <v>530</v>
      </c>
      <c r="O298" s="67"/>
      <c r="P298" s="67"/>
      <c r="Q298" s="67"/>
      <c r="R298" s="83"/>
      <c r="S298" s="83"/>
      <c r="T298" s="83"/>
      <c r="U298" s="95"/>
    </row>
    <row r="299" spans="1:21" ht="63">
      <c r="A299" s="26" t="s">
        <v>637</v>
      </c>
      <c r="B299" s="56" t="s">
        <v>630</v>
      </c>
      <c r="C299" s="29" t="s">
        <v>316</v>
      </c>
      <c r="D299" s="29" t="s">
        <v>13</v>
      </c>
      <c r="E299" s="35" t="s">
        <v>636</v>
      </c>
      <c r="F299" s="29" t="s">
        <v>26</v>
      </c>
      <c r="G299" s="345" t="s">
        <v>906</v>
      </c>
      <c r="H299" s="199" t="s">
        <v>402</v>
      </c>
      <c r="I299" s="199" t="s">
        <v>291</v>
      </c>
      <c r="J299" s="22">
        <v>659.7</v>
      </c>
      <c r="K299" s="22">
        <v>6313.5</v>
      </c>
      <c r="L299" s="22">
        <v>3334.8</v>
      </c>
      <c r="M299" s="67">
        <v>7066.3</v>
      </c>
      <c r="N299" s="67">
        <v>7066.3</v>
      </c>
      <c r="O299" s="67"/>
      <c r="P299" s="67"/>
      <c r="Q299" s="67"/>
      <c r="R299" s="83"/>
      <c r="S299" s="83"/>
      <c r="T299" s="83"/>
      <c r="U299" s="95"/>
    </row>
    <row r="300" spans="1:21" ht="80.25" customHeight="1">
      <c r="A300" s="26" t="s">
        <v>639</v>
      </c>
      <c r="B300" s="56" t="s">
        <v>630</v>
      </c>
      <c r="C300" s="29" t="s">
        <v>316</v>
      </c>
      <c r="D300" s="29" t="s">
        <v>13</v>
      </c>
      <c r="E300" s="35" t="s">
        <v>638</v>
      </c>
      <c r="F300" s="29" t="s">
        <v>26</v>
      </c>
      <c r="G300" s="346"/>
      <c r="H300" s="266" t="s">
        <v>911</v>
      </c>
      <c r="I300" s="266" t="s">
        <v>36</v>
      </c>
      <c r="J300" s="22">
        <v>20587.2</v>
      </c>
      <c r="K300" s="22">
        <v>9889.2</v>
      </c>
      <c r="L300" s="22">
        <v>5342.1</v>
      </c>
      <c r="M300" s="67">
        <v>1420</v>
      </c>
      <c r="N300" s="67">
        <v>1420</v>
      </c>
      <c r="O300" s="67"/>
      <c r="P300" s="67"/>
      <c r="Q300" s="67"/>
      <c r="R300" s="83"/>
      <c r="S300" s="83"/>
      <c r="T300" s="83"/>
      <c r="U300" s="95"/>
    </row>
    <row r="301" spans="1:21" ht="31.5">
      <c r="A301" s="26" t="s">
        <v>642</v>
      </c>
      <c r="B301" s="56" t="s">
        <v>343</v>
      </c>
      <c r="C301" s="29" t="s">
        <v>19</v>
      </c>
      <c r="D301" s="29" t="s">
        <v>15</v>
      </c>
      <c r="E301" s="35" t="s">
        <v>640</v>
      </c>
      <c r="F301" s="29" t="s">
        <v>26</v>
      </c>
      <c r="G301" s="317" t="s">
        <v>641</v>
      </c>
      <c r="H301" s="317" t="s">
        <v>300</v>
      </c>
      <c r="I301" s="317" t="s">
        <v>110</v>
      </c>
      <c r="J301" s="22"/>
      <c r="K301" s="22">
        <v>222.8</v>
      </c>
      <c r="L301" s="22">
        <v>150.6</v>
      </c>
      <c r="M301" s="67"/>
      <c r="N301" s="67"/>
      <c r="O301" s="67"/>
      <c r="P301" s="67"/>
      <c r="Q301" s="67"/>
      <c r="R301" s="83"/>
      <c r="S301" s="83"/>
      <c r="T301" s="83"/>
      <c r="U301" s="95"/>
    </row>
    <row r="302" spans="1:21" ht="61.5" customHeight="1">
      <c r="A302" s="26" t="s">
        <v>644</v>
      </c>
      <c r="B302" s="56" t="s">
        <v>343</v>
      </c>
      <c r="C302" s="29" t="s">
        <v>19</v>
      </c>
      <c r="D302" s="29" t="s">
        <v>15</v>
      </c>
      <c r="E302" s="35" t="s">
        <v>643</v>
      </c>
      <c r="F302" s="29" t="s">
        <v>26</v>
      </c>
      <c r="G302" s="318"/>
      <c r="H302" s="318"/>
      <c r="I302" s="318"/>
      <c r="J302" s="22"/>
      <c r="K302" s="22">
        <v>307.6</v>
      </c>
      <c r="L302" s="22">
        <v>216.2</v>
      </c>
      <c r="M302" s="67"/>
      <c r="N302" s="67"/>
      <c r="O302" s="67"/>
      <c r="P302" s="67"/>
      <c r="Q302" s="67"/>
      <c r="R302" s="83"/>
      <c r="S302" s="83"/>
      <c r="T302" s="83"/>
      <c r="U302" s="67"/>
    </row>
    <row r="303" spans="1:21" ht="81.75" customHeight="1">
      <c r="A303" s="26" t="s">
        <v>647</v>
      </c>
      <c r="B303" s="27" t="s">
        <v>645</v>
      </c>
      <c r="C303" s="35" t="s">
        <v>19</v>
      </c>
      <c r="D303" s="35" t="s">
        <v>15</v>
      </c>
      <c r="E303" s="35" t="s">
        <v>646</v>
      </c>
      <c r="F303" s="35" t="s">
        <v>26</v>
      </c>
      <c r="G303" s="27" t="s">
        <v>353</v>
      </c>
      <c r="H303" s="155">
        <v>41640</v>
      </c>
      <c r="I303" s="156">
        <v>42735</v>
      </c>
      <c r="J303" s="22">
        <v>25</v>
      </c>
      <c r="K303" s="22"/>
      <c r="L303" s="22"/>
      <c r="M303" s="67"/>
      <c r="N303" s="67"/>
      <c r="O303" s="67"/>
      <c r="P303" s="67"/>
      <c r="Q303" s="67"/>
      <c r="R303" s="83"/>
      <c r="S303" s="83"/>
      <c r="T303" s="83"/>
      <c r="U303" s="67"/>
    </row>
    <row r="304" spans="1:21" ht="47.25">
      <c r="A304" s="26" t="s">
        <v>1036</v>
      </c>
      <c r="B304" s="56" t="s">
        <v>648</v>
      </c>
      <c r="C304" s="29" t="s">
        <v>19</v>
      </c>
      <c r="D304" s="29" t="s">
        <v>15</v>
      </c>
      <c r="E304" s="35" t="s">
        <v>622</v>
      </c>
      <c r="F304" s="29" t="s">
        <v>26</v>
      </c>
      <c r="G304" s="57" t="s">
        <v>649</v>
      </c>
      <c r="H304" s="56" t="s">
        <v>650</v>
      </c>
      <c r="I304" s="57" t="s">
        <v>36</v>
      </c>
      <c r="J304" s="22">
        <v>582.4</v>
      </c>
      <c r="K304" s="22"/>
      <c r="L304" s="22"/>
      <c r="M304" s="67"/>
      <c r="N304" s="67"/>
      <c r="O304" s="67"/>
      <c r="P304" s="67"/>
      <c r="Q304" s="67"/>
      <c r="R304" s="83"/>
      <c r="S304" s="83"/>
      <c r="T304" s="83"/>
      <c r="U304" s="67"/>
    </row>
    <row r="305" spans="1:21" ht="30" customHeight="1">
      <c r="A305" s="32" t="s">
        <v>226</v>
      </c>
      <c r="B305" s="341" t="s">
        <v>349</v>
      </c>
      <c r="C305" s="315"/>
      <c r="D305" s="315"/>
      <c r="E305" s="315"/>
      <c r="F305" s="315"/>
      <c r="G305" s="316"/>
      <c r="H305" s="33"/>
      <c r="I305" s="34"/>
      <c r="J305" s="80">
        <f aca="true" t="shared" si="40" ref="J305:O305">SUM(J306:J309)</f>
        <v>11067.2</v>
      </c>
      <c r="K305" s="80">
        <f t="shared" si="40"/>
        <v>4896.099999999999</v>
      </c>
      <c r="L305" s="80">
        <f t="shared" si="40"/>
        <v>2388</v>
      </c>
      <c r="M305" s="80">
        <f t="shared" si="40"/>
        <v>3393.3</v>
      </c>
      <c r="N305" s="80">
        <f t="shared" si="40"/>
        <v>3393.3</v>
      </c>
      <c r="O305" s="80">
        <f t="shared" si="40"/>
        <v>0</v>
      </c>
      <c r="P305" s="80"/>
      <c r="Q305" s="80"/>
      <c r="R305" s="80"/>
      <c r="S305" s="80"/>
      <c r="T305" s="80"/>
      <c r="U305" s="80"/>
    </row>
    <row r="306" spans="1:21" ht="204.75">
      <c r="A306" s="32" t="s">
        <v>350</v>
      </c>
      <c r="B306" s="54" t="s">
        <v>617</v>
      </c>
      <c r="C306" s="29" t="s">
        <v>316</v>
      </c>
      <c r="D306" s="29" t="s">
        <v>10</v>
      </c>
      <c r="E306" s="29" t="s">
        <v>651</v>
      </c>
      <c r="F306" s="29" t="s">
        <v>27</v>
      </c>
      <c r="G306" s="56" t="s">
        <v>652</v>
      </c>
      <c r="H306" s="56" t="s">
        <v>653</v>
      </c>
      <c r="I306" s="57" t="s">
        <v>654</v>
      </c>
      <c r="J306" s="22">
        <v>6203.5</v>
      </c>
      <c r="K306" s="22"/>
      <c r="L306" s="22"/>
      <c r="M306" s="67"/>
      <c r="N306" s="67"/>
      <c r="O306" s="67"/>
      <c r="P306" s="67"/>
      <c r="Q306" s="67"/>
      <c r="R306" s="83"/>
      <c r="S306" s="83"/>
      <c r="T306" s="83"/>
      <c r="U306" s="95"/>
    </row>
    <row r="307" spans="1:21" ht="68.25" customHeight="1">
      <c r="A307" s="32" t="s">
        <v>655</v>
      </c>
      <c r="B307" s="56" t="s">
        <v>625</v>
      </c>
      <c r="C307" s="29" t="s">
        <v>316</v>
      </c>
      <c r="D307" s="29" t="s">
        <v>12</v>
      </c>
      <c r="E307" s="29" t="s">
        <v>656</v>
      </c>
      <c r="F307" s="29" t="s">
        <v>27</v>
      </c>
      <c r="G307" s="59" t="s">
        <v>657</v>
      </c>
      <c r="H307" s="57" t="s">
        <v>402</v>
      </c>
      <c r="I307" s="57" t="s">
        <v>291</v>
      </c>
      <c r="J307" s="22">
        <v>3745.5</v>
      </c>
      <c r="K307" s="22">
        <v>4000.5</v>
      </c>
      <c r="L307" s="22">
        <v>1853.8</v>
      </c>
      <c r="M307" s="67">
        <v>2670</v>
      </c>
      <c r="N307" s="67">
        <v>2670</v>
      </c>
      <c r="O307" s="67"/>
      <c r="P307" s="67"/>
      <c r="Q307" s="67"/>
      <c r="R307" s="83"/>
      <c r="S307" s="83"/>
      <c r="T307" s="83"/>
      <c r="U307" s="95"/>
    </row>
    <row r="308" spans="1:21" ht="91.5" customHeight="1">
      <c r="A308" s="32" t="s">
        <v>658</v>
      </c>
      <c r="B308" s="56" t="s">
        <v>630</v>
      </c>
      <c r="C308" s="29" t="s">
        <v>316</v>
      </c>
      <c r="D308" s="29" t="s">
        <v>13</v>
      </c>
      <c r="E308" s="29" t="s">
        <v>631</v>
      </c>
      <c r="F308" s="29" t="s">
        <v>27</v>
      </c>
      <c r="G308" s="59" t="s">
        <v>632</v>
      </c>
      <c r="H308" s="57" t="s">
        <v>402</v>
      </c>
      <c r="I308" s="57" t="s">
        <v>291</v>
      </c>
      <c r="J308" s="22"/>
      <c r="K308" s="22">
        <v>164.7</v>
      </c>
      <c r="L308" s="22">
        <v>108.4</v>
      </c>
      <c r="M308" s="67">
        <v>330.8</v>
      </c>
      <c r="N308" s="67">
        <v>330.8</v>
      </c>
      <c r="O308" s="67"/>
      <c r="P308" s="67"/>
      <c r="Q308" s="67"/>
      <c r="R308" s="83"/>
      <c r="S308" s="83"/>
      <c r="T308" s="83"/>
      <c r="U308" s="95"/>
    </row>
    <row r="309" spans="1:21" ht="68.25" customHeight="1">
      <c r="A309" s="32" t="s">
        <v>659</v>
      </c>
      <c r="B309" s="56" t="s">
        <v>630</v>
      </c>
      <c r="C309" s="29" t="s">
        <v>316</v>
      </c>
      <c r="D309" s="29" t="s">
        <v>13</v>
      </c>
      <c r="E309" s="35" t="s">
        <v>660</v>
      </c>
      <c r="F309" s="29" t="s">
        <v>27</v>
      </c>
      <c r="G309" s="59" t="s">
        <v>614</v>
      </c>
      <c r="H309" s="57" t="s">
        <v>402</v>
      </c>
      <c r="I309" s="57" t="s">
        <v>291</v>
      </c>
      <c r="J309" s="22">
        <v>1118.2</v>
      </c>
      <c r="K309" s="22">
        <v>730.9</v>
      </c>
      <c r="L309" s="22">
        <v>425.8</v>
      </c>
      <c r="M309" s="67">
        <v>392.5</v>
      </c>
      <c r="N309" s="67">
        <v>392.5</v>
      </c>
      <c r="O309" s="67"/>
      <c r="P309" s="67"/>
      <c r="Q309" s="67"/>
      <c r="R309" s="83"/>
      <c r="S309" s="83"/>
      <c r="T309" s="83"/>
      <c r="U309" s="95"/>
    </row>
    <row r="310" spans="1:21" ht="15.75">
      <c r="A310" s="55" t="s">
        <v>354</v>
      </c>
      <c r="B310" s="61" t="s">
        <v>80</v>
      </c>
      <c r="C310" s="29"/>
      <c r="D310" s="29"/>
      <c r="E310" s="29"/>
      <c r="F310" s="29"/>
      <c r="G310" s="33"/>
      <c r="H310" s="33"/>
      <c r="I310" s="34"/>
      <c r="J310" s="80">
        <f aca="true" t="shared" si="41" ref="J310:O310">SUM(J311:J314)</f>
        <v>1148.1999999999998</v>
      </c>
      <c r="K310" s="80">
        <f t="shared" si="41"/>
        <v>432.49999999999994</v>
      </c>
      <c r="L310" s="80">
        <f t="shared" si="41"/>
        <v>197.1</v>
      </c>
      <c r="M310" s="80">
        <f t="shared" si="41"/>
        <v>382.9</v>
      </c>
      <c r="N310" s="80">
        <f t="shared" si="41"/>
        <v>382.9</v>
      </c>
      <c r="O310" s="80">
        <f t="shared" si="41"/>
        <v>0</v>
      </c>
      <c r="P310" s="80"/>
      <c r="Q310" s="80"/>
      <c r="R310" s="80"/>
      <c r="S310" s="80"/>
      <c r="T310" s="80"/>
      <c r="U310" s="80"/>
    </row>
    <row r="311" spans="1:21" ht="204.75">
      <c r="A311" s="205" t="s">
        <v>355</v>
      </c>
      <c r="B311" s="54" t="s">
        <v>617</v>
      </c>
      <c r="C311" s="29" t="s">
        <v>316</v>
      </c>
      <c r="D311" s="29" t="s">
        <v>10</v>
      </c>
      <c r="E311" s="29" t="s">
        <v>651</v>
      </c>
      <c r="F311" s="29" t="s">
        <v>24</v>
      </c>
      <c r="G311" s="56" t="s">
        <v>652</v>
      </c>
      <c r="H311" s="56" t="s">
        <v>653</v>
      </c>
      <c r="I311" s="57" t="s">
        <v>654</v>
      </c>
      <c r="J311" s="22">
        <v>711.8</v>
      </c>
      <c r="K311" s="22"/>
      <c r="L311" s="22"/>
      <c r="M311" s="67"/>
      <c r="N311" s="67"/>
      <c r="O311" s="67"/>
      <c r="P311" s="67"/>
      <c r="Q311" s="67"/>
      <c r="R311" s="67"/>
      <c r="S311" s="67"/>
      <c r="T311" s="67"/>
      <c r="U311" s="84"/>
    </row>
    <row r="312" spans="1:21" ht="70.5" customHeight="1">
      <c r="A312" s="205" t="s">
        <v>661</v>
      </c>
      <c r="B312" s="56" t="s">
        <v>625</v>
      </c>
      <c r="C312" s="29" t="s">
        <v>316</v>
      </c>
      <c r="D312" s="29" t="s">
        <v>12</v>
      </c>
      <c r="E312" s="29" t="s">
        <v>656</v>
      </c>
      <c r="F312" s="29" t="s">
        <v>24</v>
      </c>
      <c r="G312" s="59" t="s">
        <v>662</v>
      </c>
      <c r="H312" s="57" t="s">
        <v>402</v>
      </c>
      <c r="I312" s="57" t="s">
        <v>291</v>
      </c>
      <c r="J312" s="22">
        <v>387.3</v>
      </c>
      <c r="K312" s="22">
        <v>382.9</v>
      </c>
      <c r="L312" s="22">
        <v>177.5</v>
      </c>
      <c r="M312" s="67">
        <v>333.4</v>
      </c>
      <c r="N312" s="67">
        <v>333.4</v>
      </c>
      <c r="O312" s="67"/>
      <c r="P312" s="67"/>
      <c r="Q312" s="67"/>
      <c r="R312" s="67"/>
      <c r="S312" s="67"/>
      <c r="T312" s="67"/>
      <c r="U312" s="84"/>
    </row>
    <row r="313" spans="1:21" ht="90" customHeight="1">
      <c r="A313" s="32" t="s">
        <v>663</v>
      </c>
      <c r="B313" s="56" t="s">
        <v>630</v>
      </c>
      <c r="C313" s="29" t="s">
        <v>316</v>
      </c>
      <c r="D313" s="29" t="s">
        <v>13</v>
      </c>
      <c r="E313" s="29" t="s">
        <v>631</v>
      </c>
      <c r="F313" s="29" t="s">
        <v>24</v>
      </c>
      <c r="G313" s="59" t="s">
        <v>632</v>
      </c>
      <c r="H313" s="57" t="s">
        <v>402</v>
      </c>
      <c r="I313" s="57" t="s">
        <v>291</v>
      </c>
      <c r="J313" s="22"/>
      <c r="K313" s="22">
        <v>2.2</v>
      </c>
      <c r="L313" s="22">
        <v>1.2</v>
      </c>
      <c r="M313" s="67">
        <v>1.9</v>
      </c>
      <c r="N313" s="67">
        <v>1.9</v>
      </c>
      <c r="O313" s="67"/>
      <c r="P313" s="67"/>
      <c r="Q313" s="67"/>
      <c r="R313" s="67"/>
      <c r="S313" s="67"/>
      <c r="T313" s="67"/>
      <c r="U313" s="84"/>
    </row>
    <row r="314" spans="1:21" ht="63">
      <c r="A314" s="32" t="s">
        <v>664</v>
      </c>
      <c r="B314" s="56" t="s">
        <v>630</v>
      </c>
      <c r="C314" s="29" t="s">
        <v>316</v>
      </c>
      <c r="D314" s="29" t="s">
        <v>13</v>
      </c>
      <c r="E314" s="35" t="s">
        <v>636</v>
      </c>
      <c r="F314" s="29" t="s">
        <v>24</v>
      </c>
      <c r="G314" s="59" t="s">
        <v>614</v>
      </c>
      <c r="H314" s="57" t="s">
        <v>402</v>
      </c>
      <c r="I314" s="57" t="s">
        <v>291</v>
      </c>
      <c r="J314" s="22">
        <v>49.1</v>
      </c>
      <c r="K314" s="22">
        <v>47.4</v>
      </c>
      <c r="L314" s="22">
        <v>18.4</v>
      </c>
      <c r="M314" s="67">
        <v>47.6</v>
      </c>
      <c r="N314" s="67">
        <v>47.6</v>
      </c>
      <c r="O314" s="67"/>
      <c r="P314" s="67"/>
      <c r="Q314" s="67"/>
      <c r="R314" s="67"/>
      <c r="S314" s="67"/>
      <c r="T314" s="67"/>
      <c r="U314" s="84"/>
    </row>
    <row r="315" spans="1:21" ht="36.75" customHeight="1">
      <c r="A315" s="319" t="s">
        <v>120</v>
      </c>
      <c r="B315" s="320"/>
      <c r="C315" s="320"/>
      <c r="D315" s="320"/>
      <c r="E315" s="320"/>
      <c r="F315" s="320"/>
      <c r="G315" s="320"/>
      <c r="H315" s="320"/>
      <c r="I315" s="320"/>
      <c r="J315" s="91">
        <f aca="true" t="shared" si="42" ref="J315:O315">J316</f>
        <v>1218.3</v>
      </c>
      <c r="K315" s="91">
        <f t="shared" si="42"/>
        <v>301</v>
      </c>
      <c r="L315" s="91">
        <f t="shared" si="42"/>
        <v>235.1</v>
      </c>
      <c r="M315" s="91">
        <f t="shared" si="42"/>
        <v>63.699999999999996</v>
      </c>
      <c r="N315" s="91">
        <f t="shared" si="42"/>
        <v>63.699999999999996</v>
      </c>
      <c r="O315" s="91">
        <f t="shared" si="42"/>
        <v>0</v>
      </c>
      <c r="P315" s="91"/>
      <c r="Q315" s="91"/>
      <c r="R315" s="91"/>
      <c r="S315" s="91"/>
      <c r="T315" s="91"/>
      <c r="U315" s="106"/>
    </row>
    <row r="316" spans="1:21" ht="31.5">
      <c r="A316" s="32" t="s">
        <v>59</v>
      </c>
      <c r="B316" s="27" t="s">
        <v>9</v>
      </c>
      <c r="C316" s="27"/>
      <c r="D316" s="27"/>
      <c r="E316" s="27"/>
      <c r="F316" s="28"/>
      <c r="G316" s="33"/>
      <c r="H316" s="33"/>
      <c r="I316" s="34"/>
      <c r="J316" s="80">
        <f aca="true" t="shared" si="43" ref="J316:O316">SUM(J317:J341)</f>
        <v>1218.3</v>
      </c>
      <c r="K316" s="80">
        <f t="shared" si="43"/>
        <v>301</v>
      </c>
      <c r="L316" s="80">
        <f t="shared" si="43"/>
        <v>235.1</v>
      </c>
      <c r="M316" s="80">
        <f t="shared" si="43"/>
        <v>63.699999999999996</v>
      </c>
      <c r="N316" s="80">
        <f t="shared" si="43"/>
        <v>63.699999999999996</v>
      </c>
      <c r="O316" s="80">
        <f t="shared" si="43"/>
        <v>0</v>
      </c>
      <c r="P316" s="80"/>
      <c r="Q316" s="80"/>
      <c r="R316" s="80"/>
      <c r="S316" s="80"/>
      <c r="T316" s="80"/>
      <c r="U316" s="80"/>
    </row>
    <row r="317" spans="1:21" ht="173.25">
      <c r="A317" s="32" t="s">
        <v>227</v>
      </c>
      <c r="B317" s="56" t="s">
        <v>665</v>
      </c>
      <c r="C317" s="29" t="s">
        <v>10</v>
      </c>
      <c r="D317" s="29" t="s">
        <v>17</v>
      </c>
      <c r="E317" s="29" t="s">
        <v>337</v>
      </c>
      <c r="F317" s="29" t="s">
        <v>27</v>
      </c>
      <c r="G317" s="57" t="s">
        <v>666</v>
      </c>
      <c r="H317" s="57" t="s">
        <v>667</v>
      </c>
      <c r="I317" s="57" t="s">
        <v>668</v>
      </c>
      <c r="J317" s="23">
        <v>2</v>
      </c>
      <c r="K317" s="67"/>
      <c r="L317" s="67"/>
      <c r="M317" s="67"/>
      <c r="N317" s="67"/>
      <c r="O317" s="67"/>
      <c r="P317" s="67"/>
      <c r="Q317" s="67"/>
      <c r="R317" s="83"/>
      <c r="S317" s="83"/>
      <c r="T317" s="67"/>
      <c r="U317" s="84"/>
    </row>
    <row r="318" spans="1:21" ht="78.75">
      <c r="A318" s="32" t="s">
        <v>228</v>
      </c>
      <c r="B318" s="56" t="s">
        <v>426</v>
      </c>
      <c r="C318" s="29" t="s">
        <v>10</v>
      </c>
      <c r="D318" s="29" t="s">
        <v>17</v>
      </c>
      <c r="E318" s="29" t="s">
        <v>669</v>
      </c>
      <c r="F318" s="29" t="s">
        <v>27</v>
      </c>
      <c r="G318" s="56" t="s">
        <v>428</v>
      </c>
      <c r="H318" s="57" t="s">
        <v>372</v>
      </c>
      <c r="I318" s="57" t="s">
        <v>36</v>
      </c>
      <c r="J318" s="23">
        <v>12.5</v>
      </c>
      <c r="K318" s="22"/>
      <c r="L318" s="22"/>
      <c r="M318" s="67"/>
      <c r="N318" s="67"/>
      <c r="O318" s="67"/>
      <c r="P318" s="67"/>
      <c r="Q318" s="67"/>
      <c r="R318" s="83"/>
      <c r="S318" s="83"/>
      <c r="T318" s="67"/>
      <c r="U318" s="84"/>
    </row>
    <row r="319" spans="1:21" ht="135">
      <c r="A319" s="32" t="s">
        <v>229</v>
      </c>
      <c r="B319" s="56" t="s">
        <v>189</v>
      </c>
      <c r="C319" s="29" t="s">
        <v>15</v>
      </c>
      <c r="D319" s="29" t="s">
        <v>19</v>
      </c>
      <c r="E319" s="29" t="s">
        <v>190</v>
      </c>
      <c r="F319" s="29" t="s">
        <v>27</v>
      </c>
      <c r="G319" s="163" t="s">
        <v>191</v>
      </c>
      <c r="H319" s="56" t="s">
        <v>192</v>
      </c>
      <c r="I319" s="57" t="s">
        <v>36</v>
      </c>
      <c r="J319" s="23">
        <v>7.1</v>
      </c>
      <c r="K319" s="22"/>
      <c r="L319" s="22"/>
      <c r="M319" s="67"/>
      <c r="N319" s="67"/>
      <c r="O319" s="67"/>
      <c r="P319" s="67"/>
      <c r="Q319" s="67"/>
      <c r="R319" s="83"/>
      <c r="S319" s="83"/>
      <c r="T319" s="67"/>
      <c r="U319" s="84"/>
    </row>
    <row r="320" spans="1:21" ht="72" customHeight="1">
      <c r="A320" s="32" t="s">
        <v>230</v>
      </c>
      <c r="B320" s="56" t="s">
        <v>405</v>
      </c>
      <c r="C320" s="29" t="s">
        <v>15</v>
      </c>
      <c r="D320" s="29" t="s">
        <v>19</v>
      </c>
      <c r="E320" s="29" t="s">
        <v>107</v>
      </c>
      <c r="F320" s="29" t="s">
        <v>27</v>
      </c>
      <c r="G320" s="56" t="s">
        <v>361</v>
      </c>
      <c r="H320" s="56" t="s">
        <v>362</v>
      </c>
      <c r="I320" s="57" t="s">
        <v>363</v>
      </c>
      <c r="J320" s="23">
        <v>7.1</v>
      </c>
      <c r="K320" s="22"/>
      <c r="L320" s="22"/>
      <c r="M320" s="67"/>
      <c r="N320" s="67"/>
      <c r="O320" s="67"/>
      <c r="P320" s="67"/>
      <c r="Q320" s="67"/>
      <c r="R320" s="83"/>
      <c r="S320" s="83"/>
      <c r="T320" s="67"/>
      <c r="U320" s="84"/>
    </row>
    <row r="321" spans="1:21" ht="70.5" customHeight="1">
      <c r="A321" s="32" t="s">
        <v>231</v>
      </c>
      <c r="B321" s="56" t="s">
        <v>670</v>
      </c>
      <c r="C321" s="29" t="s">
        <v>316</v>
      </c>
      <c r="D321" s="29" t="s">
        <v>10</v>
      </c>
      <c r="E321" s="29" t="s">
        <v>671</v>
      </c>
      <c r="F321" s="29" t="s">
        <v>27</v>
      </c>
      <c r="G321" s="62" t="s">
        <v>672</v>
      </c>
      <c r="H321" s="62" t="s">
        <v>673</v>
      </c>
      <c r="I321" s="137" t="s">
        <v>674</v>
      </c>
      <c r="J321" s="23">
        <v>20</v>
      </c>
      <c r="K321" s="22"/>
      <c r="L321" s="22"/>
      <c r="M321" s="67"/>
      <c r="N321" s="67"/>
      <c r="O321" s="67"/>
      <c r="P321" s="67"/>
      <c r="Q321" s="67"/>
      <c r="R321" s="83"/>
      <c r="S321" s="83"/>
      <c r="T321" s="67"/>
      <c r="U321" s="84"/>
    </row>
    <row r="322" spans="1:21" ht="132">
      <c r="A322" s="32" t="s">
        <v>369</v>
      </c>
      <c r="B322" s="56" t="s">
        <v>675</v>
      </c>
      <c r="C322" s="29" t="s">
        <v>316</v>
      </c>
      <c r="D322" s="29" t="s">
        <v>10</v>
      </c>
      <c r="E322" s="29" t="s">
        <v>676</v>
      </c>
      <c r="F322" s="29" t="s">
        <v>27</v>
      </c>
      <c r="G322" s="206" t="s">
        <v>677</v>
      </c>
      <c r="H322" s="62" t="s">
        <v>678</v>
      </c>
      <c r="I322" s="137" t="s">
        <v>43</v>
      </c>
      <c r="J322" s="23">
        <v>210</v>
      </c>
      <c r="K322" s="22"/>
      <c r="L322" s="22"/>
      <c r="M322" s="67"/>
      <c r="N322" s="67"/>
      <c r="O322" s="67"/>
      <c r="P322" s="67"/>
      <c r="Q322" s="67"/>
      <c r="R322" s="83"/>
      <c r="S322" s="83"/>
      <c r="T322" s="67"/>
      <c r="U322" s="84"/>
    </row>
    <row r="323" spans="1:21" ht="78.75">
      <c r="A323" s="32" t="s">
        <v>374</v>
      </c>
      <c r="B323" s="144" t="s">
        <v>679</v>
      </c>
      <c r="C323" s="29" t="s">
        <v>316</v>
      </c>
      <c r="D323" s="29" t="s">
        <v>10</v>
      </c>
      <c r="E323" s="29" t="s">
        <v>680</v>
      </c>
      <c r="F323" s="29" t="s">
        <v>27</v>
      </c>
      <c r="G323" s="56" t="s">
        <v>681</v>
      </c>
      <c r="H323" s="56" t="s">
        <v>682</v>
      </c>
      <c r="I323" s="56" t="s">
        <v>43</v>
      </c>
      <c r="J323" s="23">
        <v>153</v>
      </c>
      <c r="K323" s="22"/>
      <c r="L323" s="22"/>
      <c r="M323" s="67"/>
      <c r="N323" s="67"/>
      <c r="O323" s="67"/>
      <c r="P323" s="67"/>
      <c r="Q323" s="67"/>
      <c r="R323" s="67"/>
      <c r="S323" s="67"/>
      <c r="T323" s="67"/>
      <c r="U323" s="84"/>
    </row>
    <row r="324" spans="1:21" ht="135">
      <c r="A324" s="32" t="s">
        <v>378</v>
      </c>
      <c r="B324" s="56" t="s">
        <v>189</v>
      </c>
      <c r="C324" s="29" t="s">
        <v>316</v>
      </c>
      <c r="D324" s="29" t="s">
        <v>12</v>
      </c>
      <c r="E324" s="29" t="s">
        <v>190</v>
      </c>
      <c r="F324" s="29" t="s">
        <v>27</v>
      </c>
      <c r="G324" s="163" t="s">
        <v>191</v>
      </c>
      <c r="H324" s="56" t="s">
        <v>192</v>
      </c>
      <c r="I324" s="57" t="s">
        <v>36</v>
      </c>
      <c r="J324" s="23">
        <v>7.1</v>
      </c>
      <c r="K324" s="22"/>
      <c r="L324" s="22"/>
      <c r="M324" s="67"/>
      <c r="N324" s="67"/>
      <c r="O324" s="67"/>
      <c r="P324" s="67"/>
      <c r="Q324" s="67"/>
      <c r="R324" s="67"/>
      <c r="S324" s="67"/>
      <c r="T324" s="67"/>
      <c r="U324" s="84"/>
    </row>
    <row r="325" spans="1:21" ht="72.75" customHeight="1">
      <c r="A325" s="32" t="s">
        <v>381</v>
      </c>
      <c r="B325" s="56" t="s">
        <v>405</v>
      </c>
      <c r="C325" s="29" t="s">
        <v>316</v>
      </c>
      <c r="D325" s="29" t="s">
        <v>12</v>
      </c>
      <c r="E325" s="29" t="s">
        <v>107</v>
      </c>
      <c r="F325" s="29" t="s">
        <v>27</v>
      </c>
      <c r="G325" s="56" t="s">
        <v>361</v>
      </c>
      <c r="H325" s="56" t="s">
        <v>362</v>
      </c>
      <c r="I325" s="57" t="s">
        <v>363</v>
      </c>
      <c r="J325" s="23">
        <v>7.1</v>
      </c>
      <c r="K325" s="22"/>
      <c r="L325" s="22"/>
      <c r="M325" s="67"/>
      <c r="N325" s="67"/>
      <c r="O325" s="67"/>
      <c r="P325" s="67"/>
      <c r="Q325" s="67"/>
      <c r="R325" s="67"/>
      <c r="S325" s="67"/>
      <c r="T325" s="67"/>
      <c r="U325" s="84"/>
    </row>
    <row r="326" spans="1:21" ht="72.75" customHeight="1">
      <c r="A326" s="32" t="s">
        <v>384</v>
      </c>
      <c r="B326" s="27" t="s">
        <v>1001</v>
      </c>
      <c r="C326" s="29" t="s">
        <v>316</v>
      </c>
      <c r="D326" s="29" t="s">
        <v>12</v>
      </c>
      <c r="E326" s="29" t="s">
        <v>840</v>
      </c>
      <c r="F326" s="29" t="s">
        <v>27</v>
      </c>
      <c r="G326" s="288" t="s">
        <v>837</v>
      </c>
      <c r="H326" s="288" t="s">
        <v>838</v>
      </c>
      <c r="I326" s="138" t="s">
        <v>346</v>
      </c>
      <c r="J326" s="23"/>
      <c r="K326" s="22"/>
      <c r="L326" s="22"/>
      <c r="M326" s="67">
        <v>1.9</v>
      </c>
      <c r="N326" s="67">
        <v>1.9</v>
      </c>
      <c r="O326" s="67"/>
      <c r="P326" s="67"/>
      <c r="Q326" s="67"/>
      <c r="R326" s="67"/>
      <c r="S326" s="67"/>
      <c r="T326" s="67"/>
      <c r="U326" s="84"/>
    </row>
    <row r="327" spans="1:21" ht="47.25">
      <c r="A327" s="32" t="s">
        <v>387</v>
      </c>
      <c r="B327" s="56" t="s">
        <v>683</v>
      </c>
      <c r="C327" s="29" t="s">
        <v>316</v>
      </c>
      <c r="D327" s="29" t="s">
        <v>316</v>
      </c>
      <c r="E327" s="29" t="s">
        <v>135</v>
      </c>
      <c r="F327" s="29" t="s">
        <v>27</v>
      </c>
      <c r="G327" s="345" t="s">
        <v>460</v>
      </c>
      <c r="H327" s="317" t="s">
        <v>402</v>
      </c>
      <c r="I327" s="317" t="s">
        <v>291</v>
      </c>
      <c r="J327" s="22">
        <v>66</v>
      </c>
      <c r="K327" s="22">
        <v>73.8</v>
      </c>
      <c r="L327" s="22">
        <v>44.3</v>
      </c>
      <c r="M327" s="67"/>
      <c r="N327" s="67"/>
      <c r="O327" s="67"/>
      <c r="P327" s="67"/>
      <c r="Q327" s="67"/>
      <c r="R327" s="67"/>
      <c r="S327" s="67"/>
      <c r="T327" s="67"/>
      <c r="U327" s="84"/>
    </row>
    <row r="328" spans="1:21" ht="31.5">
      <c r="A328" s="32" t="s">
        <v>388</v>
      </c>
      <c r="B328" s="56" t="s">
        <v>684</v>
      </c>
      <c r="C328" s="29" t="s">
        <v>316</v>
      </c>
      <c r="D328" s="29" t="s">
        <v>316</v>
      </c>
      <c r="E328" s="29" t="s">
        <v>685</v>
      </c>
      <c r="F328" s="29" t="s">
        <v>27</v>
      </c>
      <c r="G328" s="346"/>
      <c r="H328" s="318"/>
      <c r="I328" s="318"/>
      <c r="J328" s="22"/>
      <c r="K328" s="22">
        <v>24.4</v>
      </c>
      <c r="L328" s="22">
        <v>3.5</v>
      </c>
      <c r="M328" s="67">
        <v>28</v>
      </c>
      <c r="N328" s="67">
        <v>28</v>
      </c>
      <c r="O328" s="67"/>
      <c r="P328" s="67"/>
      <c r="Q328" s="67"/>
      <c r="R328" s="67"/>
      <c r="S328" s="67"/>
      <c r="T328" s="67"/>
      <c r="U328" s="84"/>
    </row>
    <row r="329" spans="1:21" ht="63">
      <c r="A329" s="32" t="s">
        <v>389</v>
      </c>
      <c r="B329" s="56" t="s">
        <v>686</v>
      </c>
      <c r="C329" s="29" t="s">
        <v>316</v>
      </c>
      <c r="D329" s="29" t="s">
        <v>13</v>
      </c>
      <c r="E329" s="29" t="s">
        <v>687</v>
      </c>
      <c r="F329" s="29" t="s">
        <v>27</v>
      </c>
      <c r="G329" s="207" t="s">
        <v>688</v>
      </c>
      <c r="H329" s="196" t="s">
        <v>689</v>
      </c>
      <c r="I329" s="196" t="s">
        <v>346</v>
      </c>
      <c r="J329" s="22"/>
      <c r="K329" s="22"/>
      <c r="L329" s="22"/>
      <c r="M329" s="67"/>
      <c r="N329" s="67"/>
      <c r="O329" s="67"/>
      <c r="P329" s="67"/>
      <c r="Q329" s="67"/>
      <c r="R329" s="67"/>
      <c r="S329" s="67"/>
      <c r="T329" s="67"/>
      <c r="U329" s="84"/>
    </row>
    <row r="330" spans="1:21" ht="78" customHeight="1">
      <c r="A330" s="32" t="s">
        <v>392</v>
      </c>
      <c r="B330" s="56" t="s">
        <v>690</v>
      </c>
      <c r="C330" s="29" t="s">
        <v>316</v>
      </c>
      <c r="D330" s="29" t="s">
        <v>13</v>
      </c>
      <c r="E330" s="29" t="s">
        <v>691</v>
      </c>
      <c r="F330" s="29" t="s">
        <v>27</v>
      </c>
      <c r="G330" s="59" t="s">
        <v>692</v>
      </c>
      <c r="H330" s="57" t="s">
        <v>402</v>
      </c>
      <c r="I330" s="57" t="s">
        <v>291</v>
      </c>
      <c r="J330" s="22"/>
      <c r="K330" s="22">
        <v>3.5</v>
      </c>
      <c r="L330" s="22">
        <v>3.5</v>
      </c>
      <c r="M330" s="67"/>
      <c r="N330" s="67"/>
      <c r="O330" s="67"/>
      <c r="P330" s="67"/>
      <c r="Q330" s="67"/>
      <c r="R330" s="67"/>
      <c r="S330" s="67"/>
      <c r="T330" s="67"/>
      <c r="U330" s="84"/>
    </row>
    <row r="331" spans="1:21" ht="117.75" customHeight="1">
      <c r="A331" s="32" t="s">
        <v>395</v>
      </c>
      <c r="B331" s="56" t="s">
        <v>370</v>
      </c>
      <c r="C331" s="29" t="s">
        <v>316</v>
      </c>
      <c r="D331" s="29" t="s">
        <v>13</v>
      </c>
      <c r="E331" s="29" t="s">
        <v>160</v>
      </c>
      <c r="F331" s="29" t="s">
        <v>27</v>
      </c>
      <c r="G331" s="56" t="s">
        <v>371</v>
      </c>
      <c r="H331" s="56" t="s">
        <v>372</v>
      </c>
      <c r="I331" s="57" t="s">
        <v>373</v>
      </c>
      <c r="J331" s="23"/>
      <c r="K331" s="22">
        <v>3.8</v>
      </c>
      <c r="L331" s="22">
        <v>3.8</v>
      </c>
      <c r="M331" s="67"/>
      <c r="N331" s="67"/>
      <c r="O331" s="67"/>
      <c r="P331" s="67"/>
      <c r="Q331" s="67"/>
      <c r="R331" s="67"/>
      <c r="S331" s="67"/>
      <c r="T331" s="67"/>
      <c r="U331" s="84"/>
    </row>
    <row r="332" spans="1:21" ht="78" customHeight="1">
      <c r="A332" s="32" t="s">
        <v>398</v>
      </c>
      <c r="B332" s="27" t="s">
        <v>1001</v>
      </c>
      <c r="C332" s="29" t="s">
        <v>316</v>
      </c>
      <c r="D332" s="29" t="s">
        <v>13</v>
      </c>
      <c r="E332" s="29" t="s">
        <v>840</v>
      </c>
      <c r="F332" s="29" t="s">
        <v>27</v>
      </c>
      <c r="G332" s="288" t="s">
        <v>837</v>
      </c>
      <c r="H332" s="288" t="s">
        <v>838</v>
      </c>
      <c r="I332" s="138" t="s">
        <v>346</v>
      </c>
      <c r="J332" s="23"/>
      <c r="K332" s="22"/>
      <c r="L332" s="22"/>
      <c r="M332" s="67">
        <v>3.8</v>
      </c>
      <c r="N332" s="67">
        <v>3.8</v>
      </c>
      <c r="O332" s="67"/>
      <c r="P332" s="67"/>
      <c r="Q332" s="67"/>
      <c r="R332" s="67"/>
      <c r="S332" s="67"/>
      <c r="T332" s="67"/>
      <c r="U332" s="84"/>
    </row>
    <row r="333" spans="1:21" ht="95.25" customHeight="1">
      <c r="A333" s="32" t="s">
        <v>403</v>
      </c>
      <c r="B333" s="56" t="s">
        <v>555</v>
      </c>
      <c r="C333" s="35" t="s">
        <v>316</v>
      </c>
      <c r="D333" s="35" t="s">
        <v>13</v>
      </c>
      <c r="E333" s="35" t="s">
        <v>31</v>
      </c>
      <c r="F333" s="35" t="s">
        <v>27</v>
      </c>
      <c r="G333" s="57" t="s">
        <v>111</v>
      </c>
      <c r="H333" s="57" t="s">
        <v>457</v>
      </c>
      <c r="I333" s="57" t="s">
        <v>110</v>
      </c>
      <c r="J333" s="23">
        <v>1.2</v>
      </c>
      <c r="K333" s="22"/>
      <c r="L333" s="22"/>
      <c r="M333" s="67"/>
      <c r="N333" s="67"/>
      <c r="O333" s="67"/>
      <c r="P333" s="67"/>
      <c r="Q333" s="67"/>
      <c r="R333" s="67"/>
      <c r="S333" s="67"/>
      <c r="T333" s="67"/>
      <c r="U333" s="84"/>
    </row>
    <row r="334" spans="1:21" ht="94.5">
      <c r="A334" s="32" t="s">
        <v>404</v>
      </c>
      <c r="B334" s="56" t="s">
        <v>494</v>
      </c>
      <c r="C334" s="29" t="s">
        <v>316</v>
      </c>
      <c r="D334" s="29" t="s">
        <v>13</v>
      </c>
      <c r="E334" s="29" t="s">
        <v>495</v>
      </c>
      <c r="F334" s="29" t="s">
        <v>27</v>
      </c>
      <c r="G334" s="56" t="s">
        <v>693</v>
      </c>
      <c r="H334" s="56" t="s">
        <v>457</v>
      </c>
      <c r="I334" s="57" t="s">
        <v>110</v>
      </c>
      <c r="J334" s="23">
        <v>4</v>
      </c>
      <c r="K334" s="22"/>
      <c r="L334" s="22"/>
      <c r="M334" s="67"/>
      <c r="N334" s="67"/>
      <c r="O334" s="67"/>
      <c r="P334" s="67"/>
      <c r="Q334" s="67"/>
      <c r="R334" s="67"/>
      <c r="S334" s="67"/>
      <c r="T334" s="67"/>
      <c r="U334" s="84"/>
    </row>
    <row r="335" spans="1:21" ht="47.25">
      <c r="A335" s="32" t="s">
        <v>406</v>
      </c>
      <c r="B335" s="56" t="s">
        <v>694</v>
      </c>
      <c r="C335" s="29" t="s">
        <v>316</v>
      </c>
      <c r="D335" s="29" t="s">
        <v>13</v>
      </c>
      <c r="E335" s="29" t="s">
        <v>695</v>
      </c>
      <c r="F335" s="29" t="s">
        <v>27</v>
      </c>
      <c r="G335" s="57" t="s">
        <v>696</v>
      </c>
      <c r="H335" s="57" t="s">
        <v>697</v>
      </c>
      <c r="I335" s="172" t="s">
        <v>43</v>
      </c>
      <c r="J335" s="23">
        <v>2</v>
      </c>
      <c r="K335" s="22"/>
      <c r="L335" s="22"/>
      <c r="M335" s="67"/>
      <c r="N335" s="67"/>
      <c r="O335" s="67"/>
      <c r="P335" s="67"/>
      <c r="Q335" s="67"/>
      <c r="R335" s="67"/>
      <c r="S335" s="67"/>
      <c r="T335" s="67"/>
      <c r="U335" s="84"/>
    </row>
    <row r="336" spans="1:21" ht="94.5">
      <c r="A336" s="32" t="s">
        <v>410</v>
      </c>
      <c r="B336" s="56" t="s">
        <v>698</v>
      </c>
      <c r="C336" s="29" t="s">
        <v>316</v>
      </c>
      <c r="D336" s="29" t="s">
        <v>13</v>
      </c>
      <c r="E336" s="29" t="s">
        <v>699</v>
      </c>
      <c r="F336" s="29" t="s">
        <v>27</v>
      </c>
      <c r="G336" s="56" t="s">
        <v>700</v>
      </c>
      <c r="H336" s="56" t="s">
        <v>701</v>
      </c>
      <c r="I336" s="57" t="s">
        <v>702</v>
      </c>
      <c r="J336" s="23">
        <v>688</v>
      </c>
      <c r="K336" s="22"/>
      <c r="L336" s="22"/>
      <c r="M336" s="67"/>
      <c r="N336" s="67"/>
      <c r="O336" s="67"/>
      <c r="P336" s="67"/>
      <c r="Q336" s="67"/>
      <c r="R336" s="67"/>
      <c r="S336" s="67"/>
      <c r="T336" s="67"/>
      <c r="U336" s="84"/>
    </row>
    <row r="337" spans="1:21" ht="110.25">
      <c r="A337" s="32" t="s">
        <v>416</v>
      </c>
      <c r="B337" s="56" t="s">
        <v>703</v>
      </c>
      <c r="C337" s="29" t="s">
        <v>5</v>
      </c>
      <c r="D337" s="29" t="s">
        <v>15</v>
      </c>
      <c r="E337" s="29" t="s">
        <v>704</v>
      </c>
      <c r="F337" s="29" t="s">
        <v>27</v>
      </c>
      <c r="G337" s="56" t="s">
        <v>705</v>
      </c>
      <c r="H337" s="56" t="s">
        <v>402</v>
      </c>
      <c r="I337" s="57" t="s">
        <v>291</v>
      </c>
      <c r="J337" s="23"/>
      <c r="K337" s="22">
        <v>10</v>
      </c>
      <c r="L337" s="22"/>
      <c r="M337" s="67">
        <v>15</v>
      </c>
      <c r="N337" s="67">
        <v>15</v>
      </c>
      <c r="O337" s="67"/>
      <c r="P337" s="67"/>
      <c r="Q337" s="67"/>
      <c r="R337" s="67"/>
      <c r="S337" s="67"/>
      <c r="T337" s="67"/>
      <c r="U337" s="84"/>
    </row>
    <row r="338" spans="1:21" ht="110.25">
      <c r="A338" s="32" t="s">
        <v>422</v>
      </c>
      <c r="B338" s="56" t="s">
        <v>706</v>
      </c>
      <c r="C338" s="29" t="s">
        <v>5</v>
      </c>
      <c r="D338" s="29" t="s">
        <v>15</v>
      </c>
      <c r="E338" s="29" t="s">
        <v>707</v>
      </c>
      <c r="F338" s="29" t="s">
        <v>27</v>
      </c>
      <c r="G338" s="56" t="s">
        <v>708</v>
      </c>
      <c r="H338" s="56" t="s">
        <v>402</v>
      </c>
      <c r="I338" s="57" t="s">
        <v>291</v>
      </c>
      <c r="J338" s="23"/>
      <c r="K338" s="22"/>
      <c r="L338" s="22"/>
      <c r="M338" s="67">
        <v>15</v>
      </c>
      <c r="N338" s="67">
        <v>15</v>
      </c>
      <c r="O338" s="67"/>
      <c r="P338" s="67"/>
      <c r="Q338" s="67"/>
      <c r="R338" s="67"/>
      <c r="S338" s="67"/>
      <c r="T338" s="67"/>
      <c r="U338" s="84"/>
    </row>
    <row r="339" spans="1:21" ht="88.5" customHeight="1">
      <c r="A339" s="32" t="s">
        <v>424</v>
      </c>
      <c r="B339" s="27" t="s">
        <v>44</v>
      </c>
      <c r="C339" s="29" t="s">
        <v>5</v>
      </c>
      <c r="D339" s="29" t="s">
        <v>16</v>
      </c>
      <c r="E339" s="29" t="s">
        <v>158</v>
      </c>
      <c r="F339" s="29" t="s">
        <v>27</v>
      </c>
      <c r="G339" s="58" t="s">
        <v>111</v>
      </c>
      <c r="H339" s="65">
        <v>41640</v>
      </c>
      <c r="I339" s="63">
        <v>42735</v>
      </c>
      <c r="J339" s="23"/>
      <c r="K339" s="22">
        <v>85.5</v>
      </c>
      <c r="L339" s="22">
        <v>80</v>
      </c>
      <c r="M339" s="67"/>
      <c r="N339" s="67"/>
      <c r="O339" s="67"/>
      <c r="P339" s="67"/>
      <c r="Q339" s="67"/>
      <c r="R339" s="67"/>
      <c r="S339" s="67"/>
      <c r="T339" s="67"/>
      <c r="U339" s="84"/>
    </row>
    <row r="340" spans="1:21" ht="47.25">
      <c r="A340" s="32" t="s">
        <v>425</v>
      </c>
      <c r="B340" s="56" t="s">
        <v>44</v>
      </c>
      <c r="C340" s="29" t="s">
        <v>5</v>
      </c>
      <c r="D340" s="29" t="s">
        <v>16</v>
      </c>
      <c r="E340" s="29" t="s">
        <v>188</v>
      </c>
      <c r="F340" s="29" t="s">
        <v>27</v>
      </c>
      <c r="G340" s="56" t="s">
        <v>45</v>
      </c>
      <c r="H340" s="56" t="s">
        <v>46</v>
      </c>
      <c r="I340" s="56" t="s">
        <v>567</v>
      </c>
      <c r="J340" s="23">
        <v>31.2</v>
      </c>
      <c r="K340" s="22"/>
      <c r="L340" s="22"/>
      <c r="M340" s="67"/>
      <c r="N340" s="67"/>
      <c r="O340" s="67"/>
      <c r="P340" s="67"/>
      <c r="Q340" s="67"/>
      <c r="R340" s="67"/>
      <c r="S340" s="67"/>
      <c r="T340" s="67"/>
      <c r="U340" s="84"/>
    </row>
    <row r="341" spans="1:21" ht="41.25">
      <c r="A341" s="32" t="s">
        <v>429</v>
      </c>
      <c r="B341" s="56" t="s">
        <v>709</v>
      </c>
      <c r="C341" s="35" t="s">
        <v>5</v>
      </c>
      <c r="D341" s="35" t="s">
        <v>16</v>
      </c>
      <c r="E341" s="35" t="s">
        <v>163</v>
      </c>
      <c r="F341" s="35" t="s">
        <v>27</v>
      </c>
      <c r="G341" s="57" t="s">
        <v>542</v>
      </c>
      <c r="H341" s="63">
        <v>40581</v>
      </c>
      <c r="I341" s="191" t="s">
        <v>36</v>
      </c>
      <c r="J341" s="23"/>
      <c r="K341" s="22">
        <v>100</v>
      </c>
      <c r="L341" s="22">
        <v>100</v>
      </c>
      <c r="M341" s="67"/>
      <c r="N341" s="67"/>
      <c r="O341" s="67"/>
      <c r="P341" s="67"/>
      <c r="Q341" s="67"/>
      <c r="R341" s="67"/>
      <c r="S341" s="67"/>
      <c r="T341" s="67"/>
      <c r="U341" s="84"/>
    </row>
    <row r="342" spans="1:21" ht="40.5" customHeight="1">
      <c r="A342" s="325" t="s">
        <v>449</v>
      </c>
      <c r="B342" s="326"/>
      <c r="C342" s="326"/>
      <c r="D342" s="326"/>
      <c r="E342" s="326"/>
      <c r="F342" s="326"/>
      <c r="G342" s="326"/>
      <c r="H342" s="326"/>
      <c r="I342" s="327"/>
      <c r="J342" s="91">
        <f aca="true" t="shared" si="44" ref="J342:O343">J343</f>
        <v>49848.80000000001</v>
      </c>
      <c r="K342" s="91">
        <f t="shared" si="44"/>
        <v>38634.700000000004</v>
      </c>
      <c r="L342" s="91">
        <f t="shared" si="44"/>
        <v>21275.299999999992</v>
      </c>
      <c r="M342" s="91">
        <f t="shared" si="44"/>
        <v>43140.5</v>
      </c>
      <c r="N342" s="91">
        <f t="shared" si="44"/>
        <v>43140.5</v>
      </c>
      <c r="O342" s="91">
        <f t="shared" si="44"/>
        <v>0</v>
      </c>
      <c r="P342" s="91"/>
      <c r="Q342" s="91"/>
      <c r="R342" s="91"/>
      <c r="S342" s="91"/>
      <c r="T342" s="91"/>
      <c r="U342" s="91"/>
    </row>
    <row r="343" spans="1:21" ht="15.75">
      <c r="A343" s="314" t="s">
        <v>450</v>
      </c>
      <c r="B343" s="315"/>
      <c r="C343" s="315"/>
      <c r="D343" s="315"/>
      <c r="E343" s="315"/>
      <c r="F343" s="315"/>
      <c r="G343" s="315"/>
      <c r="H343" s="315"/>
      <c r="I343" s="316"/>
      <c r="J343" s="80">
        <f t="shared" si="44"/>
        <v>49848.80000000001</v>
      </c>
      <c r="K343" s="80">
        <f t="shared" si="44"/>
        <v>38634.700000000004</v>
      </c>
      <c r="L343" s="80">
        <f t="shared" si="44"/>
        <v>21275.299999999992</v>
      </c>
      <c r="M343" s="80">
        <f t="shared" si="44"/>
        <v>43140.5</v>
      </c>
      <c r="N343" s="80">
        <f t="shared" si="44"/>
        <v>43140.5</v>
      </c>
      <c r="O343" s="80">
        <f t="shared" si="44"/>
        <v>0</v>
      </c>
      <c r="P343" s="80"/>
      <c r="Q343" s="80"/>
      <c r="R343" s="80"/>
      <c r="S343" s="80"/>
      <c r="T343" s="80"/>
      <c r="U343" s="80"/>
    </row>
    <row r="344" spans="1:21" ht="44.25" customHeight="1">
      <c r="A344" s="167" t="s">
        <v>451</v>
      </c>
      <c r="B344" s="341" t="s">
        <v>896</v>
      </c>
      <c r="C344" s="315"/>
      <c r="D344" s="315"/>
      <c r="E344" s="315"/>
      <c r="F344" s="315"/>
      <c r="G344" s="316"/>
      <c r="H344" s="168"/>
      <c r="I344" s="169"/>
      <c r="J344" s="80">
        <f aca="true" t="shared" si="45" ref="J344:O344">SUM(J345:J373)</f>
        <v>49848.80000000001</v>
      </c>
      <c r="K344" s="80">
        <f t="shared" si="45"/>
        <v>38634.700000000004</v>
      </c>
      <c r="L344" s="80">
        <f t="shared" si="45"/>
        <v>21275.299999999992</v>
      </c>
      <c r="M344" s="80">
        <f t="shared" si="45"/>
        <v>43140.5</v>
      </c>
      <c r="N344" s="80">
        <f t="shared" si="45"/>
        <v>43140.5</v>
      </c>
      <c r="O344" s="80">
        <f t="shared" si="45"/>
        <v>0</v>
      </c>
      <c r="P344" s="80"/>
      <c r="Q344" s="80"/>
      <c r="R344" s="80"/>
      <c r="S344" s="80"/>
      <c r="T344" s="80"/>
      <c r="U344" s="93"/>
    </row>
    <row r="345" spans="1:21" ht="170.25" customHeight="1">
      <c r="A345" s="129" t="s">
        <v>710</v>
      </c>
      <c r="B345" s="56" t="s">
        <v>1064</v>
      </c>
      <c r="C345" s="35" t="s">
        <v>316</v>
      </c>
      <c r="D345" s="35" t="s">
        <v>10</v>
      </c>
      <c r="E345" s="35" t="s">
        <v>712</v>
      </c>
      <c r="F345" s="35" t="s">
        <v>455</v>
      </c>
      <c r="G345" s="345" t="s">
        <v>907</v>
      </c>
      <c r="H345" s="199" t="s">
        <v>402</v>
      </c>
      <c r="I345" s="199" t="s">
        <v>291</v>
      </c>
      <c r="J345" s="23">
        <v>5793.8</v>
      </c>
      <c r="K345" s="23">
        <v>6413.5</v>
      </c>
      <c r="L345" s="23">
        <v>3461.6</v>
      </c>
      <c r="M345" s="67">
        <v>8701.8</v>
      </c>
      <c r="N345" s="67">
        <v>8701.8</v>
      </c>
      <c r="O345" s="67"/>
      <c r="P345" s="67"/>
      <c r="Q345" s="67"/>
      <c r="R345" s="83"/>
      <c r="S345" s="83"/>
      <c r="T345" s="67"/>
      <c r="U345" s="84"/>
    </row>
    <row r="346" spans="1:21" ht="148.5" customHeight="1">
      <c r="A346" s="129" t="s">
        <v>713</v>
      </c>
      <c r="B346" s="56" t="s">
        <v>1065</v>
      </c>
      <c r="C346" s="35" t="s">
        <v>316</v>
      </c>
      <c r="D346" s="35" t="s">
        <v>10</v>
      </c>
      <c r="E346" s="35" t="s">
        <v>714</v>
      </c>
      <c r="F346" s="35" t="s">
        <v>455</v>
      </c>
      <c r="G346" s="346"/>
      <c r="H346" s="266" t="s">
        <v>911</v>
      </c>
      <c r="I346" s="266" t="s">
        <v>36</v>
      </c>
      <c r="J346" s="23"/>
      <c r="K346" s="23"/>
      <c r="L346" s="23"/>
      <c r="M346" s="67">
        <v>389.7</v>
      </c>
      <c r="N346" s="67">
        <v>389.7</v>
      </c>
      <c r="O346" s="67"/>
      <c r="P346" s="67"/>
      <c r="Q346" s="67"/>
      <c r="R346" s="83"/>
      <c r="S346" s="83"/>
      <c r="T346" s="67"/>
      <c r="U346" s="84"/>
    </row>
    <row r="347" spans="1:21" ht="72.75" customHeight="1">
      <c r="A347" s="129" t="s">
        <v>715</v>
      </c>
      <c r="B347" s="56" t="s">
        <v>711</v>
      </c>
      <c r="C347" s="35" t="s">
        <v>316</v>
      </c>
      <c r="D347" s="35" t="s">
        <v>10</v>
      </c>
      <c r="E347" s="35" t="s">
        <v>716</v>
      </c>
      <c r="F347" s="35" t="s">
        <v>455</v>
      </c>
      <c r="G347" s="59" t="s">
        <v>692</v>
      </c>
      <c r="H347" s="57" t="s">
        <v>402</v>
      </c>
      <c r="I347" s="57" t="s">
        <v>291</v>
      </c>
      <c r="J347" s="23"/>
      <c r="K347" s="23">
        <v>250.9</v>
      </c>
      <c r="L347" s="23">
        <v>78.8</v>
      </c>
      <c r="M347" s="67">
        <v>100</v>
      </c>
      <c r="N347" s="67">
        <v>100</v>
      </c>
      <c r="O347" s="67"/>
      <c r="P347" s="67"/>
      <c r="Q347" s="67"/>
      <c r="R347" s="83"/>
      <c r="S347" s="83"/>
      <c r="T347" s="67"/>
      <c r="U347" s="84"/>
    </row>
    <row r="348" spans="1:21" ht="47.25">
      <c r="A348" s="129" t="s">
        <v>717</v>
      </c>
      <c r="B348" s="56" t="s">
        <v>648</v>
      </c>
      <c r="C348" s="35" t="s">
        <v>316</v>
      </c>
      <c r="D348" s="35" t="s">
        <v>10</v>
      </c>
      <c r="E348" s="35" t="s">
        <v>622</v>
      </c>
      <c r="F348" s="35" t="s">
        <v>455</v>
      </c>
      <c r="G348" s="57" t="s">
        <v>649</v>
      </c>
      <c r="H348" s="56" t="s">
        <v>650</v>
      </c>
      <c r="I348" s="57" t="s">
        <v>36</v>
      </c>
      <c r="J348" s="23">
        <v>15600.1</v>
      </c>
      <c r="K348" s="23"/>
      <c r="L348" s="23"/>
      <c r="M348" s="67"/>
      <c r="N348" s="67"/>
      <c r="O348" s="67"/>
      <c r="P348" s="67"/>
      <c r="Q348" s="67"/>
      <c r="R348" s="83"/>
      <c r="S348" s="83"/>
      <c r="T348" s="67"/>
      <c r="U348" s="84"/>
    </row>
    <row r="349" spans="1:21" ht="84.75" customHeight="1">
      <c r="A349" s="129" t="s">
        <v>718</v>
      </c>
      <c r="B349" s="27" t="s">
        <v>1001</v>
      </c>
      <c r="C349" s="29" t="s">
        <v>316</v>
      </c>
      <c r="D349" s="29" t="s">
        <v>10</v>
      </c>
      <c r="E349" s="29" t="s">
        <v>840</v>
      </c>
      <c r="F349" s="29" t="s">
        <v>455</v>
      </c>
      <c r="G349" s="288" t="s">
        <v>837</v>
      </c>
      <c r="H349" s="288" t="s">
        <v>838</v>
      </c>
      <c r="I349" s="138" t="s">
        <v>346</v>
      </c>
      <c r="J349" s="23"/>
      <c r="K349" s="23"/>
      <c r="L349" s="23"/>
      <c r="M349" s="67">
        <v>3.8</v>
      </c>
      <c r="N349" s="67">
        <v>3.8</v>
      </c>
      <c r="O349" s="67"/>
      <c r="P349" s="67"/>
      <c r="Q349" s="67"/>
      <c r="R349" s="83"/>
      <c r="S349" s="83"/>
      <c r="T349" s="67"/>
      <c r="U349" s="84"/>
    </row>
    <row r="350" spans="1:21" ht="78.75">
      <c r="A350" s="129" t="s">
        <v>722</v>
      </c>
      <c r="B350" s="56" t="s">
        <v>719</v>
      </c>
      <c r="C350" s="35" t="s">
        <v>316</v>
      </c>
      <c r="D350" s="35" t="s">
        <v>10</v>
      </c>
      <c r="E350" s="35" t="s">
        <v>680</v>
      </c>
      <c r="F350" s="35" t="s">
        <v>455</v>
      </c>
      <c r="G350" s="56" t="s">
        <v>720</v>
      </c>
      <c r="H350" s="57" t="s">
        <v>721</v>
      </c>
      <c r="I350" s="56" t="s">
        <v>43</v>
      </c>
      <c r="J350" s="23">
        <v>352.5</v>
      </c>
      <c r="K350" s="23"/>
      <c r="L350" s="23"/>
      <c r="M350" s="67"/>
      <c r="N350" s="67"/>
      <c r="O350" s="67"/>
      <c r="P350" s="67"/>
      <c r="Q350" s="67"/>
      <c r="R350" s="83"/>
      <c r="S350" s="83"/>
      <c r="T350" s="67"/>
      <c r="U350" s="84"/>
    </row>
    <row r="351" spans="1:21" ht="41.25">
      <c r="A351" s="129" t="s">
        <v>723</v>
      </c>
      <c r="B351" s="56" t="s">
        <v>709</v>
      </c>
      <c r="C351" s="35" t="s">
        <v>316</v>
      </c>
      <c r="D351" s="35" t="s">
        <v>10</v>
      </c>
      <c r="E351" s="35" t="s">
        <v>163</v>
      </c>
      <c r="F351" s="35" t="s">
        <v>455</v>
      </c>
      <c r="G351" s="57" t="s">
        <v>542</v>
      </c>
      <c r="H351" s="63">
        <v>40581</v>
      </c>
      <c r="I351" s="191" t="s">
        <v>36</v>
      </c>
      <c r="J351" s="23"/>
      <c r="K351" s="23">
        <v>80</v>
      </c>
      <c r="L351" s="23"/>
      <c r="M351" s="67"/>
      <c r="N351" s="67"/>
      <c r="O351" s="67"/>
      <c r="P351" s="67"/>
      <c r="Q351" s="67"/>
      <c r="R351" s="83"/>
      <c r="S351" s="83"/>
      <c r="T351" s="67"/>
      <c r="U351" s="84"/>
    </row>
    <row r="352" spans="1:21" ht="87.75" customHeight="1">
      <c r="A352" s="129" t="s">
        <v>725</v>
      </c>
      <c r="B352" s="56" t="s">
        <v>670</v>
      </c>
      <c r="C352" s="35" t="s">
        <v>316</v>
      </c>
      <c r="D352" s="35" t="s">
        <v>12</v>
      </c>
      <c r="E352" s="35" t="s">
        <v>724</v>
      </c>
      <c r="F352" s="35" t="s">
        <v>455</v>
      </c>
      <c r="G352" s="62" t="s">
        <v>672</v>
      </c>
      <c r="H352" s="62" t="s">
        <v>673</v>
      </c>
      <c r="I352" s="156" t="s">
        <v>36</v>
      </c>
      <c r="J352" s="23">
        <v>328.3</v>
      </c>
      <c r="K352" s="23"/>
      <c r="L352" s="23"/>
      <c r="M352" s="67"/>
      <c r="N352" s="67"/>
      <c r="O352" s="67"/>
      <c r="P352" s="67"/>
      <c r="Q352" s="67"/>
      <c r="R352" s="83"/>
      <c r="S352" s="83"/>
      <c r="T352" s="67"/>
      <c r="U352" s="84"/>
    </row>
    <row r="353" spans="1:21" ht="81.75" customHeight="1">
      <c r="A353" s="129" t="s">
        <v>727</v>
      </c>
      <c r="B353" s="27" t="s">
        <v>1001</v>
      </c>
      <c r="C353" s="29" t="s">
        <v>316</v>
      </c>
      <c r="D353" s="29" t="s">
        <v>12</v>
      </c>
      <c r="E353" s="29" t="s">
        <v>840</v>
      </c>
      <c r="F353" s="29" t="s">
        <v>455</v>
      </c>
      <c r="G353" s="288" t="s">
        <v>837</v>
      </c>
      <c r="H353" s="288" t="s">
        <v>838</v>
      </c>
      <c r="I353" s="138" t="s">
        <v>346</v>
      </c>
      <c r="J353" s="23"/>
      <c r="K353" s="23"/>
      <c r="L353" s="23"/>
      <c r="M353" s="67">
        <v>19</v>
      </c>
      <c r="N353" s="67">
        <v>19</v>
      </c>
      <c r="O353" s="67"/>
      <c r="P353" s="67"/>
      <c r="Q353" s="67"/>
      <c r="R353" s="83"/>
      <c r="S353" s="83"/>
      <c r="T353" s="67"/>
      <c r="U353" s="84"/>
    </row>
    <row r="354" spans="1:21" ht="272.25" customHeight="1">
      <c r="A354" s="129" t="s">
        <v>729</v>
      </c>
      <c r="B354" s="56" t="s">
        <v>1066</v>
      </c>
      <c r="C354" s="35" t="s">
        <v>316</v>
      </c>
      <c r="D354" s="35" t="s">
        <v>12</v>
      </c>
      <c r="E354" s="35" t="s">
        <v>726</v>
      </c>
      <c r="F354" s="35" t="s">
        <v>455</v>
      </c>
      <c r="G354" s="59" t="s">
        <v>627</v>
      </c>
      <c r="H354" s="57" t="s">
        <v>402</v>
      </c>
      <c r="I354" s="57" t="s">
        <v>291</v>
      </c>
      <c r="J354" s="23">
        <v>7688.2</v>
      </c>
      <c r="K354" s="23">
        <v>13621.1</v>
      </c>
      <c r="L354" s="23">
        <v>7793.5</v>
      </c>
      <c r="M354" s="67">
        <v>14437.8</v>
      </c>
      <c r="N354" s="67">
        <v>14437.8</v>
      </c>
      <c r="O354" s="67"/>
      <c r="P354" s="67"/>
      <c r="Q354" s="67"/>
      <c r="R354" s="83"/>
      <c r="S354" s="83"/>
      <c r="T354" s="67"/>
      <c r="U354" s="84"/>
    </row>
    <row r="355" spans="1:21" ht="174.75" customHeight="1">
      <c r="A355" s="129" t="s">
        <v>730</v>
      </c>
      <c r="B355" s="56" t="s">
        <v>1067</v>
      </c>
      <c r="C355" s="35" t="s">
        <v>316</v>
      </c>
      <c r="D355" s="35" t="s">
        <v>12</v>
      </c>
      <c r="E355" s="35" t="s">
        <v>728</v>
      </c>
      <c r="F355" s="35" t="s">
        <v>455</v>
      </c>
      <c r="G355" s="345" t="s">
        <v>909</v>
      </c>
      <c r="H355" s="199" t="s">
        <v>402</v>
      </c>
      <c r="I355" s="199" t="s">
        <v>291</v>
      </c>
      <c r="J355" s="23">
        <v>1174.1</v>
      </c>
      <c r="K355" s="23">
        <v>7150.6</v>
      </c>
      <c r="L355" s="23">
        <v>4878.7</v>
      </c>
      <c r="M355" s="67">
        <v>14913.6</v>
      </c>
      <c r="N355" s="67">
        <v>14913.6</v>
      </c>
      <c r="O355" s="67"/>
      <c r="P355" s="67"/>
      <c r="Q355" s="67"/>
      <c r="R355" s="83"/>
      <c r="S355" s="83"/>
      <c r="T355" s="67"/>
      <c r="U355" s="84"/>
    </row>
    <row r="356" spans="1:21" ht="81" customHeight="1">
      <c r="A356" s="129" t="s">
        <v>732</v>
      </c>
      <c r="B356" s="56" t="s">
        <v>128</v>
      </c>
      <c r="C356" s="35" t="s">
        <v>316</v>
      </c>
      <c r="D356" s="35" t="s">
        <v>12</v>
      </c>
      <c r="E356" s="35" t="s">
        <v>908</v>
      </c>
      <c r="F356" s="35" t="s">
        <v>455</v>
      </c>
      <c r="G356" s="346"/>
      <c r="H356" s="266" t="s">
        <v>911</v>
      </c>
      <c r="I356" s="266" t="s">
        <v>36</v>
      </c>
      <c r="J356" s="23">
        <v>17562.1</v>
      </c>
      <c r="K356" s="23">
        <v>9343.2</v>
      </c>
      <c r="L356" s="23">
        <v>4155.6</v>
      </c>
      <c r="M356" s="67">
        <v>2800</v>
      </c>
      <c r="N356" s="67">
        <v>2800</v>
      </c>
      <c r="O356" s="67"/>
      <c r="P356" s="67"/>
      <c r="Q356" s="67"/>
      <c r="R356" s="83"/>
      <c r="S356" s="83"/>
      <c r="T356" s="67"/>
      <c r="U356" s="84"/>
    </row>
    <row r="357" spans="1:21" ht="66.75" customHeight="1">
      <c r="A357" s="129" t="s">
        <v>733</v>
      </c>
      <c r="B357" s="56" t="s">
        <v>690</v>
      </c>
      <c r="C357" s="35" t="s">
        <v>316</v>
      </c>
      <c r="D357" s="35" t="s">
        <v>12</v>
      </c>
      <c r="E357" s="35" t="s">
        <v>731</v>
      </c>
      <c r="F357" s="35" t="s">
        <v>455</v>
      </c>
      <c r="G357" s="59" t="s">
        <v>692</v>
      </c>
      <c r="H357" s="57" t="s">
        <v>402</v>
      </c>
      <c r="I357" s="57" t="s">
        <v>291</v>
      </c>
      <c r="J357" s="23"/>
      <c r="K357" s="23">
        <v>752.3</v>
      </c>
      <c r="L357" s="23">
        <v>301.3</v>
      </c>
      <c r="M357" s="67">
        <v>900</v>
      </c>
      <c r="N357" s="67">
        <v>900</v>
      </c>
      <c r="O357" s="67"/>
      <c r="P357" s="67"/>
      <c r="Q357" s="67"/>
      <c r="R357" s="83"/>
      <c r="S357" s="83"/>
      <c r="T357" s="67"/>
      <c r="U357" s="84"/>
    </row>
    <row r="358" spans="1:21" ht="135">
      <c r="A358" s="129" t="s">
        <v>734</v>
      </c>
      <c r="B358" s="56" t="s">
        <v>189</v>
      </c>
      <c r="C358" s="29" t="s">
        <v>316</v>
      </c>
      <c r="D358" s="29" t="s">
        <v>12</v>
      </c>
      <c r="E358" s="29" t="s">
        <v>190</v>
      </c>
      <c r="F358" s="29" t="s">
        <v>455</v>
      </c>
      <c r="G358" s="163" t="s">
        <v>191</v>
      </c>
      <c r="H358" s="56" t="s">
        <v>192</v>
      </c>
      <c r="I358" s="57" t="s">
        <v>36</v>
      </c>
      <c r="J358" s="23">
        <v>42.8</v>
      </c>
      <c r="K358" s="23"/>
      <c r="L358" s="23"/>
      <c r="M358" s="67"/>
      <c r="N358" s="67"/>
      <c r="O358" s="67"/>
      <c r="P358" s="67"/>
      <c r="Q358" s="67"/>
      <c r="R358" s="83"/>
      <c r="S358" s="83"/>
      <c r="T358" s="67"/>
      <c r="U358" s="84"/>
    </row>
    <row r="359" spans="1:21" ht="78.75">
      <c r="A359" s="129" t="s">
        <v>736</v>
      </c>
      <c r="B359" s="56" t="s">
        <v>719</v>
      </c>
      <c r="C359" s="35" t="s">
        <v>316</v>
      </c>
      <c r="D359" s="35" t="s">
        <v>12</v>
      </c>
      <c r="E359" s="35" t="s">
        <v>680</v>
      </c>
      <c r="F359" s="35" t="s">
        <v>455</v>
      </c>
      <c r="G359" s="56" t="s">
        <v>720</v>
      </c>
      <c r="H359" s="57" t="s">
        <v>721</v>
      </c>
      <c r="I359" s="56" t="s">
        <v>43</v>
      </c>
      <c r="J359" s="23">
        <v>390.9</v>
      </c>
      <c r="K359" s="23"/>
      <c r="L359" s="23"/>
      <c r="M359" s="67"/>
      <c r="N359" s="67"/>
      <c r="O359" s="67"/>
      <c r="P359" s="67"/>
      <c r="Q359" s="67"/>
      <c r="R359" s="83"/>
      <c r="S359" s="83"/>
      <c r="T359" s="67"/>
      <c r="U359" s="84"/>
    </row>
    <row r="360" spans="1:21" ht="75.75" customHeight="1">
      <c r="A360" s="129" t="s">
        <v>737</v>
      </c>
      <c r="B360" s="56" t="s">
        <v>735</v>
      </c>
      <c r="C360" s="35" t="s">
        <v>316</v>
      </c>
      <c r="D360" s="35" t="s">
        <v>12</v>
      </c>
      <c r="E360" s="35" t="s">
        <v>427</v>
      </c>
      <c r="F360" s="35" t="s">
        <v>455</v>
      </c>
      <c r="G360" s="56" t="s">
        <v>428</v>
      </c>
      <c r="H360" s="57" t="s">
        <v>372</v>
      </c>
      <c r="I360" s="57" t="s">
        <v>36</v>
      </c>
      <c r="J360" s="23">
        <v>2</v>
      </c>
      <c r="K360" s="23"/>
      <c r="L360" s="23"/>
      <c r="M360" s="67"/>
      <c r="N360" s="67"/>
      <c r="O360" s="67"/>
      <c r="P360" s="67"/>
      <c r="Q360" s="67"/>
      <c r="R360" s="83"/>
      <c r="S360" s="83"/>
      <c r="T360" s="67"/>
      <c r="U360" s="84"/>
    </row>
    <row r="361" spans="1:21" ht="74.25" customHeight="1">
      <c r="A361" s="129" t="s">
        <v>738</v>
      </c>
      <c r="B361" s="56" t="s">
        <v>405</v>
      </c>
      <c r="C361" s="29" t="s">
        <v>316</v>
      </c>
      <c r="D361" s="29" t="s">
        <v>12</v>
      </c>
      <c r="E361" s="29" t="s">
        <v>107</v>
      </c>
      <c r="F361" s="29" t="s">
        <v>455</v>
      </c>
      <c r="G361" s="56" t="s">
        <v>361</v>
      </c>
      <c r="H361" s="56" t="s">
        <v>362</v>
      </c>
      <c r="I361" s="57" t="s">
        <v>363</v>
      </c>
      <c r="J361" s="23">
        <v>42.8</v>
      </c>
      <c r="K361" s="23"/>
      <c r="L361" s="23"/>
      <c r="M361" s="67"/>
      <c r="N361" s="67"/>
      <c r="O361" s="67"/>
      <c r="P361" s="67"/>
      <c r="Q361" s="67"/>
      <c r="R361" s="83"/>
      <c r="S361" s="83"/>
      <c r="T361" s="67"/>
      <c r="U361" s="84"/>
    </row>
    <row r="362" spans="1:21" ht="41.25">
      <c r="A362" s="129" t="s">
        <v>740</v>
      </c>
      <c r="B362" s="56" t="s">
        <v>709</v>
      </c>
      <c r="C362" s="35" t="s">
        <v>316</v>
      </c>
      <c r="D362" s="35" t="s">
        <v>12</v>
      </c>
      <c r="E362" s="35" t="s">
        <v>163</v>
      </c>
      <c r="F362" s="35" t="s">
        <v>455</v>
      </c>
      <c r="G362" s="57" t="s">
        <v>542</v>
      </c>
      <c r="H362" s="63">
        <v>40581</v>
      </c>
      <c r="I362" s="191" t="s">
        <v>36</v>
      </c>
      <c r="J362" s="23"/>
      <c r="K362" s="23">
        <v>100</v>
      </c>
      <c r="L362" s="23"/>
      <c r="M362" s="67"/>
      <c r="N362" s="67"/>
      <c r="O362" s="67"/>
      <c r="P362" s="67"/>
      <c r="Q362" s="67"/>
      <c r="R362" s="83"/>
      <c r="S362" s="83"/>
      <c r="T362" s="67"/>
      <c r="U362" s="84"/>
    </row>
    <row r="363" spans="1:21" ht="31.5">
      <c r="A363" s="129" t="s">
        <v>741</v>
      </c>
      <c r="B363" s="56" t="s">
        <v>459</v>
      </c>
      <c r="C363" s="35" t="s">
        <v>316</v>
      </c>
      <c r="D363" s="35" t="s">
        <v>316</v>
      </c>
      <c r="E363" s="35" t="s">
        <v>739</v>
      </c>
      <c r="F363" s="35" t="s">
        <v>455</v>
      </c>
      <c r="G363" s="345" t="s">
        <v>460</v>
      </c>
      <c r="H363" s="317" t="s">
        <v>402</v>
      </c>
      <c r="I363" s="317" t="s">
        <v>291</v>
      </c>
      <c r="J363" s="23">
        <v>614</v>
      </c>
      <c r="K363" s="23">
        <v>810.9</v>
      </c>
      <c r="L363" s="23">
        <v>495.6</v>
      </c>
      <c r="M363" s="67">
        <v>802.8</v>
      </c>
      <c r="N363" s="67">
        <v>802.8</v>
      </c>
      <c r="O363" s="67"/>
      <c r="P363" s="67"/>
      <c r="Q363" s="67"/>
      <c r="R363" s="83"/>
      <c r="S363" s="83"/>
      <c r="T363" s="67"/>
      <c r="U363" s="84"/>
    </row>
    <row r="364" spans="1:21" ht="36.75" customHeight="1">
      <c r="A364" s="129" t="s">
        <v>742</v>
      </c>
      <c r="B364" s="56" t="s">
        <v>684</v>
      </c>
      <c r="C364" s="35" t="s">
        <v>316</v>
      </c>
      <c r="D364" s="35" t="s">
        <v>316</v>
      </c>
      <c r="E364" s="35" t="s">
        <v>685</v>
      </c>
      <c r="F364" s="35" t="s">
        <v>455</v>
      </c>
      <c r="G364" s="346"/>
      <c r="H364" s="318"/>
      <c r="I364" s="318"/>
      <c r="J364" s="23"/>
      <c r="K364" s="23">
        <v>25.6</v>
      </c>
      <c r="L364" s="23">
        <v>23.6</v>
      </c>
      <c r="M364" s="67">
        <v>22</v>
      </c>
      <c r="N364" s="67">
        <v>22</v>
      </c>
      <c r="O364" s="67"/>
      <c r="P364" s="67"/>
      <c r="Q364" s="67"/>
      <c r="R364" s="83"/>
      <c r="S364" s="83"/>
      <c r="T364" s="67"/>
      <c r="U364" s="84"/>
    </row>
    <row r="365" spans="1:21" ht="78.75">
      <c r="A365" s="129" t="s">
        <v>743</v>
      </c>
      <c r="B365" s="56" t="s">
        <v>359</v>
      </c>
      <c r="C365" s="29" t="s">
        <v>316</v>
      </c>
      <c r="D365" s="29" t="s">
        <v>13</v>
      </c>
      <c r="E365" s="29" t="s">
        <v>360</v>
      </c>
      <c r="F365" s="29" t="s">
        <v>455</v>
      </c>
      <c r="G365" s="56" t="s">
        <v>361</v>
      </c>
      <c r="H365" s="56" t="s">
        <v>362</v>
      </c>
      <c r="I365" s="57" t="s">
        <v>363</v>
      </c>
      <c r="J365" s="23"/>
      <c r="K365" s="23">
        <v>5</v>
      </c>
      <c r="L365" s="23">
        <v>5</v>
      </c>
      <c r="M365" s="67"/>
      <c r="N365" s="67"/>
      <c r="O365" s="67"/>
      <c r="P365" s="67"/>
      <c r="Q365" s="67"/>
      <c r="R365" s="83"/>
      <c r="S365" s="83"/>
      <c r="T365" s="67"/>
      <c r="U365" s="84"/>
    </row>
    <row r="366" spans="1:21" ht="110.25">
      <c r="A366" s="129" t="s">
        <v>743</v>
      </c>
      <c r="B366" s="56" t="s">
        <v>370</v>
      </c>
      <c r="C366" s="29" t="s">
        <v>316</v>
      </c>
      <c r="D366" s="29" t="s">
        <v>13</v>
      </c>
      <c r="E366" s="29" t="s">
        <v>160</v>
      </c>
      <c r="F366" s="29" t="s">
        <v>455</v>
      </c>
      <c r="G366" s="56" t="s">
        <v>371</v>
      </c>
      <c r="H366" s="56" t="s">
        <v>372</v>
      </c>
      <c r="I366" s="57" t="s">
        <v>373</v>
      </c>
      <c r="J366" s="23"/>
      <c r="K366" s="23">
        <v>26.6</v>
      </c>
      <c r="L366" s="23">
        <v>26.6</v>
      </c>
      <c r="M366" s="67"/>
      <c r="N366" s="67"/>
      <c r="O366" s="67"/>
      <c r="P366" s="67"/>
      <c r="Q366" s="67"/>
      <c r="R366" s="83"/>
      <c r="S366" s="83"/>
      <c r="T366" s="67"/>
      <c r="U366" s="84"/>
    </row>
    <row r="367" spans="1:21" ht="78.75">
      <c r="A367" s="129" t="s">
        <v>744</v>
      </c>
      <c r="B367" s="56" t="s">
        <v>555</v>
      </c>
      <c r="C367" s="35" t="s">
        <v>316</v>
      </c>
      <c r="D367" s="35" t="s">
        <v>13</v>
      </c>
      <c r="E367" s="35" t="s">
        <v>31</v>
      </c>
      <c r="F367" s="35" t="s">
        <v>455</v>
      </c>
      <c r="G367" s="57" t="s">
        <v>111</v>
      </c>
      <c r="H367" s="57" t="s">
        <v>457</v>
      </c>
      <c r="I367" s="57" t="s">
        <v>110</v>
      </c>
      <c r="J367" s="23">
        <v>3.9</v>
      </c>
      <c r="K367" s="23"/>
      <c r="L367" s="23"/>
      <c r="M367" s="67"/>
      <c r="N367" s="67"/>
      <c r="O367" s="67"/>
      <c r="P367" s="67"/>
      <c r="Q367" s="67"/>
      <c r="R367" s="83"/>
      <c r="S367" s="83"/>
      <c r="T367" s="67"/>
      <c r="U367" s="84"/>
    </row>
    <row r="368" spans="1:21" ht="78.75">
      <c r="A368" s="129" t="s">
        <v>746</v>
      </c>
      <c r="B368" s="56" t="s">
        <v>745</v>
      </c>
      <c r="C368" s="29" t="s">
        <v>316</v>
      </c>
      <c r="D368" s="29" t="s">
        <v>13</v>
      </c>
      <c r="E368" s="29" t="s">
        <v>107</v>
      </c>
      <c r="F368" s="29" t="s">
        <v>455</v>
      </c>
      <c r="G368" s="58" t="s">
        <v>361</v>
      </c>
      <c r="H368" s="57" t="s">
        <v>42</v>
      </c>
      <c r="I368" s="57" t="s">
        <v>373</v>
      </c>
      <c r="J368" s="23">
        <v>90</v>
      </c>
      <c r="K368" s="23"/>
      <c r="L368" s="23"/>
      <c r="M368" s="67"/>
      <c r="N368" s="67"/>
      <c r="O368" s="67"/>
      <c r="P368" s="67"/>
      <c r="Q368" s="67"/>
      <c r="R368" s="83"/>
      <c r="S368" s="83"/>
      <c r="T368" s="67"/>
      <c r="U368" s="84"/>
    </row>
    <row r="369" spans="1:21" ht="94.5">
      <c r="A369" s="129" t="s">
        <v>747</v>
      </c>
      <c r="B369" s="56" t="s">
        <v>494</v>
      </c>
      <c r="C369" s="29" t="s">
        <v>316</v>
      </c>
      <c r="D369" s="29" t="s">
        <v>13</v>
      </c>
      <c r="E369" s="29" t="s">
        <v>495</v>
      </c>
      <c r="F369" s="29" t="s">
        <v>455</v>
      </c>
      <c r="G369" s="56" t="s">
        <v>693</v>
      </c>
      <c r="H369" s="56" t="s">
        <v>457</v>
      </c>
      <c r="I369" s="57" t="s">
        <v>110</v>
      </c>
      <c r="J369" s="23">
        <v>4</v>
      </c>
      <c r="K369" s="23"/>
      <c r="L369" s="23"/>
      <c r="M369" s="67"/>
      <c r="N369" s="67"/>
      <c r="O369" s="67"/>
      <c r="P369" s="67"/>
      <c r="Q369" s="67"/>
      <c r="R369" s="83"/>
      <c r="S369" s="83"/>
      <c r="T369" s="67"/>
      <c r="U369" s="84"/>
    </row>
    <row r="370" spans="1:21" ht="47.25">
      <c r="A370" s="129" t="s">
        <v>748</v>
      </c>
      <c r="B370" s="56" t="s">
        <v>694</v>
      </c>
      <c r="C370" s="29" t="s">
        <v>316</v>
      </c>
      <c r="D370" s="29" t="s">
        <v>13</v>
      </c>
      <c r="E370" s="29" t="s">
        <v>695</v>
      </c>
      <c r="F370" s="29" t="s">
        <v>455</v>
      </c>
      <c r="G370" s="57" t="s">
        <v>696</v>
      </c>
      <c r="H370" s="57" t="s">
        <v>697</v>
      </c>
      <c r="I370" s="172" t="s">
        <v>36</v>
      </c>
      <c r="J370" s="23">
        <v>18</v>
      </c>
      <c r="K370" s="23"/>
      <c r="L370" s="23"/>
      <c r="M370" s="67"/>
      <c r="N370" s="67"/>
      <c r="O370" s="67"/>
      <c r="P370" s="67"/>
      <c r="Q370" s="67"/>
      <c r="R370" s="83"/>
      <c r="S370" s="83"/>
      <c r="T370" s="67"/>
      <c r="U370" s="84"/>
    </row>
    <row r="371" spans="1:21" ht="78.75">
      <c r="A371" s="129" t="s">
        <v>749</v>
      </c>
      <c r="B371" s="56" t="s">
        <v>44</v>
      </c>
      <c r="C371" s="35" t="s">
        <v>5</v>
      </c>
      <c r="D371" s="35" t="s">
        <v>16</v>
      </c>
      <c r="E371" s="35" t="s">
        <v>173</v>
      </c>
      <c r="F371" s="35" t="s">
        <v>455</v>
      </c>
      <c r="G371" s="58" t="s">
        <v>111</v>
      </c>
      <c r="H371" s="65">
        <v>41640</v>
      </c>
      <c r="I371" s="63">
        <v>42735</v>
      </c>
      <c r="J371" s="23"/>
      <c r="K371" s="23">
        <v>5</v>
      </c>
      <c r="L371" s="23">
        <v>5</v>
      </c>
      <c r="M371" s="67"/>
      <c r="N371" s="67"/>
      <c r="O371" s="67"/>
      <c r="P371" s="67"/>
      <c r="Q371" s="67"/>
      <c r="R371" s="83"/>
      <c r="S371" s="83"/>
      <c r="T371" s="67"/>
      <c r="U371" s="84"/>
    </row>
    <row r="372" spans="1:21" ht="41.25">
      <c r="A372" s="129" t="s">
        <v>750</v>
      </c>
      <c r="B372" s="56" t="s">
        <v>540</v>
      </c>
      <c r="C372" s="35" t="s">
        <v>5</v>
      </c>
      <c r="D372" s="35" t="s">
        <v>16</v>
      </c>
      <c r="E372" s="35" t="s">
        <v>671</v>
      </c>
      <c r="F372" s="35" t="s">
        <v>455</v>
      </c>
      <c r="G372" s="57" t="s">
        <v>542</v>
      </c>
      <c r="H372" s="63">
        <v>40581</v>
      </c>
      <c r="I372" s="191" t="s">
        <v>36</v>
      </c>
      <c r="J372" s="23">
        <v>141.3</v>
      </c>
      <c r="K372" s="23"/>
      <c r="L372" s="23"/>
      <c r="M372" s="67"/>
      <c r="N372" s="67"/>
      <c r="O372" s="67"/>
      <c r="P372" s="67"/>
      <c r="Q372" s="67"/>
      <c r="R372" s="83"/>
      <c r="S372" s="83"/>
      <c r="T372" s="67"/>
      <c r="U372" s="84"/>
    </row>
    <row r="373" spans="1:21" ht="41.25">
      <c r="A373" s="129" t="s">
        <v>1037</v>
      </c>
      <c r="B373" s="56" t="s">
        <v>709</v>
      </c>
      <c r="C373" s="35" t="s">
        <v>5</v>
      </c>
      <c r="D373" s="35" t="s">
        <v>16</v>
      </c>
      <c r="E373" s="35" t="s">
        <v>1053</v>
      </c>
      <c r="F373" s="35" t="s">
        <v>455</v>
      </c>
      <c r="G373" s="57" t="s">
        <v>542</v>
      </c>
      <c r="H373" s="63">
        <v>40581</v>
      </c>
      <c r="I373" s="191" t="s">
        <v>36</v>
      </c>
      <c r="J373" s="23"/>
      <c r="K373" s="23">
        <v>50</v>
      </c>
      <c r="L373" s="23">
        <v>50</v>
      </c>
      <c r="M373" s="67">
        <v>50</v>
      </c>
      <c r="N373" s="67">
        <v>50</v>
      </c>
      <c r="O373" s="67"/>
      <c r="P373" s="67"/>
      <c r="Q373" s="67"/>
      <c r="R373" s="83"/>
      <c r="S373" s="83"/>
      <c r="T373" s="67"/>
      <c r="U373" s="84"/>
    </row>
    <row r="374" spans="1:21" ht="30.75" customHeight="1">
      <c r="A374" s="322" t="s">
        <v>121</v>
      </c>
      <c r="B374" s="323"/>
      <c r="C374" s="323"/>
      <c r="D374" s="323"/>
      <c r="E374" s="323"/>
      <c r="F374" s="323"/>
      <c r="G374" s="323"/>
      <c r="H374" s="323"/>
      <c r="I374" s="324"/>
      <c r="J374" s="173">
        <f aca="true" t="shared" si="46" ref="J374:O374">J375</f>
        <v>0</v>
      </c>
      <c r="K374" s="173">
        <f t="shared" si="46"/>
        <v>3729.5</v>
      </c>
      <c r="L374" s="173">
        <f t="shared" si="46"/>
        <v>211.8</v>
      </c>
      <c r="M374" s="173">
        <f t="shared" si="46"/>
        <v>0</v>
      </c>
      <c r="N374" s="173">
        <f t="shared" si="46"/>
        <v>0</v>
      </c>
      <c r="O374" s="173">
        <f t="shared" si="46"/>
        <v>0</v>
      </c>
      <c r="P374" s="173"/>
      <c r="Q374" s="173"/>
      <c r="R374" s="173"/>
      <c r="S374" s="173"/>
      <c r="T374" s="173"/>
      <c r="U374" s="173"/>
    </row>
    <row r="375" spans="1:21" ht="31.5">
      <c r="A375" s="174" t="s">
        <v>60</v>
      </c>
      <c r="B375" s="71" t="s">
        <v>122</v>
      </c>
      <c r="C375" s="71"/>
      <c r="D375" s="71"/>
      <c r="E375" s="71"/>
      <c r="F375" s="71"/>
      <c r="G375" s="71"/>
      <c r="H375" s="71"/>
      <c r="I375" s="71"/>
      <c r="J375" s="70">
        <f aca="true" t="shared" si="47" ref="J375:O375">SUM(J376:J376)</f>
        <v>0</v>
      </c>
      <c r="K375" s="70">
        <f t="shared" si="47"/>
        <v>3729.5</v>
      </c>
      <c r="L375" s="70">
        <f t="shared" si="47"/>
        <v>211.8</v>
      </c>
      <c r="M375" s="70">
        <f t="shared" si="47"/>
        <v>0</v>
      </c>
      <c r="N375" s="70">
        <f t="shared" si="47"/>
        <v>0</v>
      </c>
      <c r="O375" s="70">
        <f t="shared" si="47"/>
        <v>0</v>
      </c>
      <c r="P375" s="70"/>
      <c r="Q375" s="70"/>
      <c r="R375" s="70"/>
      <c r="S375" s="70"/>
      <c r="T375" s="70"/>
      <c r="U375" s="70"/>
    </row>
    <row r="376" spans="1:21" ht="63">
      <c r="A376" s="183" t="s">
        <v>259</v>
      </c>
      <c r="B376" s="27" t="s">
        <v>751</v>
      </c>
      <c r="C376" s="35" t="s">
        <v>316</v>
      </c>
      <c r="D376" s="35" t="s">
        <v>12</v>
      </c>
      <c r="E376" s="35" t="s">
        <v>752</v>
      </c>
      <c r="F376" s="35" t="s">
        <v>34</v>
      </c>
      <c r="G376" s="59" t="s">
        <v>692</v>
      </c>
      <c r="H376" s="57" t="s">
        <v>402</v>
      </c>
      <c r="I376" s="57" t="s">
        <v>291</v>
      </c>
      <c r="J376" s="23"/>
      <c r="K376" s="23">
        <v>3729.5</v>
      </c>
      <c r="L376" s="23">
        <v>211.8</v>
      </c>
      <c r="M376" s="67"/>
      <c r="N376" s="67"/>
      <c r="O376" s="67"/>
      <c r="P376" s="67"/>
      <c r="Q376" s="67"/>
      <c r="R376" s="83"/>
      <c r="S376" s="83"/>
      <c r="T376" s="83"/>
      <c r="U376" s="83"/>
    </row>
    <row r="377" spans="1:21" ht="15.75">
      <c r="A377" s="128" t="s">
        <v>61</v>
      </c>
      <c r="B377" s="338" t="s">
        <v>62</v>
      </c>
      <c r="C377" s="339"/>
      <c r="D377" s="339"/>
      <c r="E377" s="339"/>
      <c r="F377" s="339"/>
      <c r="G377" s="339"/>
      <c r="H377" s="339"/>
      <c r="I377" s="340"/>
      <c r="J377" s="104">
        <f aca="true" t="shared" si="48" ref="J377:O377">J378</f>
        <v>56.7</v>
      </c>
      <c r="K377" s="104">
        <f t="shared" si="48"/>
        <v>0</v>
      </c>
      <c r="L377" s="104">
        <f t="shared" si="48"/>
        <v>0</v>
      </c>
      <c r="M377" s="104">
        <f t="shared" si="48"/>
        <v>0</v>
      </c>
      <c r="N377" s="104">
        <f t="shared" si="48"/>
        <v>0</v>
      </c>
      <c r="O377" s="104">
        <f t="shared" si="48"/>
        <v>0</v>
      </c>
      <c r="P377" s="104"/>
      <c r="Q377" s="104"/>
      <c r="R377" s="104"/>
      <c r="S377" s="104"/>
      <c r="T377" s="104"/>
      <c r="U377" s="107"/>
    </row>
    <row r="378" spans="1:21" ht="47.25">
      <c r="A378" s="116" t="s">
        <v>64</v>
      </c>
      <c r="B378" s="117" t="s">
        <v>0</v>
      </c>
      <c r="C378" s="118"/>
      <c r="D378" s="118"/>
      <c r="E378" s="118"/>
      <c r="F378" s="119"/>
      <c r="G378" s="115"/>
      <c r="H378" s="120"/>
      <c r="I378" s="121"/>
      <c r="J378" s="90">
        <f aca="true" t="shared" si="49" ref="J378:O378">SUM(J379:J379)</f>
        <v>56.7</v>
      </c>
      <c r="K378" s="90">
        <f t="shared" si="49"/>
        <v>0</v>
      </c>
      <c r="L378" s="90">
        <f t="shared" si="49"/>
        <v>0</v>
      </c>
      <c r="M378" s="90">
        <f t="shared" si="49"/>
        <v>0</v>
      </c>
      <c r="N378" s="90">
        <f t="shared" si="49"/>
        <v>0</v>
      </c>
      <c r="O378" s="90">
        <f t="shared" si="49"/>
        <v>0</v>
      </c>
      <c r="P378" s="90"/>
      <c r="Q378" s="90"/>
      <c r="R378" s="90"/>
      <c r="S378" s="90"/>
      <c r="T378" s="90"/>
      <c r="U378" s="90"/>
    </row>
    <row r="379" spans="1:21" ht="63">
      <c r="A379" s="66" t="s">
        <v>232</v>
      </c>
      <c r="B379" s="27" t="s">
        <v>753</v>
      </c>
      <c r="C379" s="35" t="s">
        <v>316</v>
      </c>
      <c r="D379" s="35" t="s">
        <v>316</v>
      </c>
      <c r="E379" s="35" t="s">
        <v>135</v>
      </c>
      <c r="F379" s="35" t="s">
        <v>32</v>
      </c>
      <c r="G379" s="59" t="s">
        <v>460</v>
      </c>
      <c r="H379" s="57" t="s">
        <v>402</v>
      </c>
      <c r="I379" s="57" t="s">
        <v>291</v>
      </c>
      <c r="J379" s="23">
        <v>56.7</v>
      </c>
      <c r="K379" s="23"/>
      <c r="L379" s="23"/>
      <c r="M379" s="67"/>
      <c r="N379" s="67"/>
      <c r="O379" s="67"/>
      <c r="P379" s="67"/>
      <c r="Q379" s="67"/>
      <c r="R379" s="83"/>
      <c r="S379" s="83"/>
      <c r="T379" s="83"/>
      <c r="U379" s="95"/>
    </row>
    <row r="380" spans="1:21" ht="15.75">
      <c r="A380" s="187" t="s">
        <v>559</v>
      </c>
      <c r="B380" s="306" t="s">
        <v>560</v>
      </c>
      <c r="C380" s="307"/>
      <c r="D380" s="307"/>
      <c r="E380" s="307"/>
      <c r="F380" s="307"/>
      <c r="G380" s="307"/>
      <c r="H380" s="307"/>
      <c r="I380" s="308"/>
      <c r="J380" s="188">
        <f aca="true" t="shared" si="50" ref="J380:O380">SUM(J381:J381)</f>
        <v>518.8</v>
      </c>
      <c r="K380" s="188">
        <f t="shared" si="50"/>
        <v>540</v>
      </c>
      <c r="L380" s="188">
        <f t="shared" si="50"/>
        <v>517.5</v>
      </c>
      <c r="M380" s="188">
        <f t="shared" si="50"/>
        <v>591.5</v>
      </c>
      <c r="N380" s="188">
        <f t="shared" si="50"/>
        <v>591.5</v>
      </c>
      <c r="O380" s="188">
        <f t="shared" si="50"/>
        <v>0</v>
      </c>
      <c r="P380" s="188"/>
      <c r="Q380" s="188"/>
      <c r="R380" s="188"/>
      <c r="S380" s="188"/>
      <c r="T380" s="188"/>
      <c r="U380" s="188"/>
    </row>
    <row r="381" spans="1:21" ht="74.25" customHeight="1">
      <c r="A381" s="192" t="s">
        <v>74</v>
      </c>
      <c r="B381" s="56" t="s">
        <v>459</v>
      </c>
      <c r="C381" s="35" t="s">
        <v>316</v>
      </c>
      <c r="D381" s="35" t="s">
        <v>316</v>
      </c>
      <c r="E381" s="35" t="s">
        <v>739</v>
      </c>
      <c r="F381" s="35" t="s">
        <v>24</v>
      </c>
      <c r="G381" s="59" t="s">
        <v>460</v>
      </c>
      <c r="H381" s="57" t="s">
        <v>402</v>
      </c>
      <c r="I381" s="57" t="s">
        <v>291</v>
      </c>
      <c r="J381" s="23">
        <v>518.8</v>
      </c>
      <c r="K381" s="22">
        <v>540</v>
      </c>
      <c r="L381" s="22">
        <v>517.5</v>
      </c>
      <c r="M381" s="67">
        <v>591.5</v>
      </c>
      <c r="N381" s="67">
        <v>591.5</v>
      </c>
      <c r="O381" s="67"/>
      <c r="P381" s="67"/>
      <c r="Q381" s="67"/>
      <c r="R381" s="83"/>
      <c r="S381" s="83"/>
      <c r="T381" s="83"/>
      <c r="U381" s="95"/>
    </row>
    <row r="382" spans="1:21" ht="25.5" customHeight="1">
      <c r="A382" s="342" t="s">
        <v>801</v>
      </c>
      <c r="B382" s="342"/>
      <c r="C382" s="342"/>
      <c r="D382" s="342"/>
      <c r="E382" s="342"/>
      <c r="F382" s="342"/>
      <c r="G382" s="342"/>
      <c r="H382" s="342"/>
      <c r="I382" s="343"/>
      <c r="J382" s="147">
        <f>J383+J389</f>
        <v>334</v>
      </c>
      <c r="K382" s="147">
        <f>K383+K389+K393</f>
        <v>309</v>
      </c>
      <c r="L382" s="147">
        <f>L383+L389+L393</f>
        <v>122.5</v>
      </c>
      <c r="M382" s="147">
        <f>M383+M389+M393</f>
        <v>400.4</v>
      </c>
      <c r="N382" s="147">
        <f>N383+N389+N393</f>
        <v>400.4</v>
      </c>
      <c r="O382" s="147">
        <f>O383+O389+O393</f>
        <v>0</v>
      </c>
      <c r="P382" s="147"/>
      <c r="Q382" s="147"/>
      <c r="R382" s="147"/>
      <c r="S382" s="147"/>
      <c r="T382" s="147"/>
      <c r="U382" s="147"/>
    </row>
    <row r="383" spans="1:21" ht="15.75">
      <c r="A383" s="112" t="s">
        <v>56</v>
      </c>
      <c r="B383" s="335" t="s">
        <v>117</v>
      </c>
      <c r="C383" s="336"/>
      <c r="D383" s="336"/>
      <c r="E383" s="336"/>
      <c r="F383" s="336"/>
      <c r="G383" s="336"/>
      <c r="H383" s="336"/>
      <c r="I383" s="337"/>
      <c r="J383" s="100">
        <f>J386</f>
        <v>177</v>
      </c>
      <c r="K383" s="100">
        <f>K386</f>
        <v>150</v>
      </c>
      <c r="L383" s="100">
        <f>L386</f>
        <v>33</v>
      </c>
      <c r="M383" s="100">
        <f>M386+M384</f>
        <v>140.4</v>
      </c>
      <c r="N383" s="100">
        <f>N386+N384</f>
        <v>140.4</v>
      </c>
      <c r="O383" s="100">
        <f>O386+O384</f>
        <v>0</v>
      </c>
      <c r="P383" s="100"/>
      <c r="Q383" s="100"/>
      <c r="R383" s="100"/>
      <c r="S383" s="100"/>
      <c r="T383" s="100"/>
      <c r="U383" s="100"/>
    </row>
    <row r="384" spans="1:21" s="69" customFormat="1" ht="29.25" customHeight="1">
      <c r="A384" s="64" t="s">
        <v>57</v>
      </c>
      <c r="B384" s="61" t="s">
        <v>119</v>
      </c>
      <c r="C384" s="29"/>
      <c r="D384" s="29"/>
      <c r="E384" s="29"/>
      <c r="F384" s="29"/>
      <c r="G384" s="30"/>
      <c r="H384" s="31"/>
      <c r="I384" s="31"/>
      <c r="J384" s="94"/>
      <c r="K384" s="94"/>
      <c r="L384" s="94"/>
      <c r="M384" s="94">
        <f>M385</f>
        <v>91.4</v>
      </c>
      <c r="N384" s="94">
        <f>N385</f>
        <v>91.4</v>
      </c>
      <c r="O384" s="94">
        <f>O385</f>
        <v>0</v>
      </c>
      <c r="P384" s="94"/>
      <c r="Q384" s="94"/>
      <c r="R384" s="94"/>
      <c r="S384" s="94"/>
      <c r="T384" s="94"/>
      <c r="U384" s="94"/>
    </row>
    <row r="385" spans="1:21" s="69" customFormat="1" ht="86.25" customHeight="1">
      <c r="A385" s="26" t="s">
        <v>219</v>
      </c>
      <c r="B385" s="56" t="s">
        <v>1051</v>
      </c>
      <c r="C385" s="29" t="s">
        <v>15</v>
      </c>
      <c r="D385" s="29" t="s">
        <v>18</v>
      </c>
      <c r="E385" s="29" t="s">
        <v>270</v>
      </c>
      <c r="F385" s="29" t="s">
        <v>26</v>
      </c>
      <c r="G385" s="299" t="s">
        <v>1052</v>
      </c>
      <c r="H385" s="298" t="s">
        <v>131</v>
      </c>
      <c r="I385" s="298" t="s">
        <v>291</v>
      </c>
      <c r="J385" s="67"/>
      <c r="K385" s="22"/>
      <c r="L385" s="22"/>
      <c r="M385" s="67">
        <v>91.4</v>
      </c>
      <c r="N385" s="67">
        <v>91.4</v>
      </c>
      <c r="O385" s="67"/>
      <c r="P385" s="67"/>
      <c r="Q385" s="67"/>
      <c r="R385" s="83"/>
      <c r="S385" s="83"/>
      <c r="T385" s="83"/>
      <c r="U385" s="95"/>
    </row>
    <row r="386" spans="1:21" ht="15.75">
      <c r="A386" s="319" t="s">
        <v>120</v>
      </c>
      <c r="B386" s="320"/>
      <c r="C386" s="320"/>
      <c r="D386" s="320"/>
      <c r="E386" s="320"/>
      <c r="F386" s="320"/>
      <c r="G386" s="320"/>
      <c r="H386" s="320"/>
      <c r="I386" s="320"/>
      <c r="J386" s="91">
        <f aca="true" t="shared" si="51" ref="J386:O386">J387</f>
        <v>177</v>
      </c>
      <c r="K386" s="91">
        <f t="shared" si="51"/>
        <v>150</v>
      </c>
      <c r="L386" s="91">
        <f t="shared" si="51"/>
        <v>33</v>
      </c>
      <c r="M386" s="91">
        <f t="shared" si="51"/>
        <v>49</v>
      </c>
      <c r="N386" s="91">
        <f t="shared" si="51"/>
        <v>49</v>
      </c>
      <c r="O386" s="91">
        <f t="shared" si="51"/>
        <v>0</v>
      </c>
      <c r="P386" s="91"/>
      <c r="Q386" s="91"/>
      <c r="R386" s="91"/>
      <c r="S386" s="91"/>
      <c r="T386" s="91"/>
      <c r="U386" s="106"/>
    </row>
    <row r="387" spans="1:21" ht="31.5">
      <c r="A387" s="32" t="s">
        <v>59</v>
      </c>
      <c r="B387" s="27" t="s">
        <v>9</v>
      </c>
      <c r="C387" s="27"/>
      <c r="D387" s="27"/>
      <c r="E387" s="27"/>
      <c r="F387" s="28"/>
      <c r="G387" s="33"/>
      <c r="H387" s="33"/>
      <c r="I387" s="34"/>
      <c r="J387" s="80">
        <f aca="true" t="shared" si="52" ref="J387:O387">SUM(J388:J388)</f>
        <v>177</v>
      </c>
      <c r="K387" s="80">
        <f t="shared" si="52"/>
        <v>150</v>
      </c>
      <c r="L387" s="80">
        <f t="shared" si="52"/>
        <v>33</v>
      </c>
      <c r="M387" s="80">
        <f t="shared" si="52"/>
        <v>49</v>
      </c>
      <c r="N387" s="80">
        <f t="shared" si="52"/>
        <v>49</v>
      </c>
      <c r="O387" s="80">
        <f t="shared" si="52"/>
        <v>0</v>
      </c>
      <c r="P387" s="80"/>
      <c r="Q387" s="80"/>
      <c r="R387" s="80"/>
      <c r="S387" s="80"/>
      <c r="T387" s="80"/>
      <c r="U387" s="80"/>
    </row>
    <row r="388" spans="1:21" ht="72.75" customHeight="1">
      <c r="A388" s="32" t="s">
        <v>227</v>
      </c>
      <c r="B388" s="56" t="s">
        <v>795</v>
      </c>
      <c r="C388" s="29" t="s">
        <v>15</v>
      </c>
      <c r="D388" s="29" t="s">
        <v>18</v>
      </c>
      <c r="E388" s="29" t="s">
        <v>796</v>
      </c>
      <c r="F388" s="29" t="s">
        <v>27</v>
      </c>
      <c r="G388" s="213" t="s">
        <v>797</v>
      </c>
      <c r="H388" s="65">
        <v>41840</v>
      </c>
      <c r="I388" s="63">
        <v>43100</v>
      </c>
      <c r="J388" s="23">
        <v>177</v>
      </c>
      <c r="K388" s="22">
        <v>150</v>
      </c>
      <c r="L388" s="22">
        <v>33</v>
      </c>
      <c r="M388" s="67">
        <v>49</v>
      </c>
      <c r="N388" s="67">
        <v>49</v>
      </c>
      <c r="O388" s="67"/>
      <c r="P388" s="67"/>
      <c r="Q388" s="67"/>
      <c r="R388" s="83"/>
      <c r="S388" s="83"/>
      <c r="T388" s="67"/>
      <c r="U388" s="84"/>
    </row>
    <row r="389" spans="1:21" ht="15.75">
      <c r="A389" s="128" t="s">
        <v>61</v>
      </c>
      <c r="B389" s="338" t="s">
        <v>62</v>
      </c>
      <c r="C389" s="339"/>
      <c r="D389" s="339"/>
      <c r="E389" s="339"/>
      <c r="F389" s="339"/>
      <c r="G389" s="339"/>
      <c r="H389" s="339"/>
      <c r="I389" s="340"/>
      <c r="J389" s="104">
        <f aca="true" t="shared" si="53" ref="J389:O389">J390</f>
        <v>157</v>
      </c>
      <c r="K389" s="104">
        <f t="shared" si="53"/>
        <v>132</v>
      </c>
      <c r="L389" s="104">
        <f t="shared" si="53"/>
        <v>62.5</v>
      </c>
      <c r="M389" s="104">
        <f t="shared" si="53"/>
        <v>132</v>
      </c>
      <c r="N389" s="104">
        <f t="shared" si="53"/>
        <v>132</v>
      </c>
      <c r="O389" s="104">
        <f t="shared" si="53"/>
        <v>0</v>
      </c>
      <c r="P389" s="104"/>
      <c r="Q389" s="104"/>
      <c r="R389" s="104"/>
      <c r="S389" s="104"/>
      <c r="T389" s="104"/>
      <c r="U389" s="107"/>
    </row>
    <row r="390" spans="1:21" ht="24.75" customHeight="1">
      <c r="A390" s="116" t="s">
        <v>64</v>
      </c>
      <c r="B390" s="344" t="s">
        <v>0</v>
      </c>
      <c r="C390" s="320"/>
      <c r="D390" s="320"/>
      <c r="E390" s="320"/>
      <c r="F390" s="320"/>
      <c r="G390" s="321"/>
      <c r="H390" s="120"/>
      <c r="I390" s="121"/>
      <c r="J390" s="90">
        <f aca="true" t="shared" si="54" ref="J390:O390">SUM(J391:J391)</f>
        <v>157</v>
      </c>
      <c r="K390" s="90">
        <f t="shared" si="54"/>
        <v>132</v>
      </c>
      <c r="L390" s="90">
        <f t="shared" si="54"/>
        <v>62.5</v>
      </c>
      <c r="M390" s="90">
        <f t="shared" si="54"/>
        <v>132</v>
      </c>
      <c r="N390" s="90">
        <f t="shared" si="54"/>
        <v>132</v>
      </c>
      <c r="O390" s="90">
        <f t="shared" si="54"/>
        <v>0</v>
      </c>
      <c r="P390" s="90"/>
      <c r="Q390" s="90"/>
      <c r="R390" s="90"/>
      <c r="S390" s="90"/>
      <c r="T390" s="90"/>
      <c r="U390" s="90"/>
    </row>
    <row r="391" spans="1:21" ht="87.75" customHeight="1">
      <c r="A391" s="66" t="s">
        <v>340</v>
      </c>
      <c r="B391" s="27" t="s">
        <v>555</v>
      </c>
      <c r="C391" s="35" t="s">
        <v>15</v>
      </c>
      <c r="D391" s="35" t="s">
        <v>18</v>
      </c>
      <c r="E391" s="35" t="s">
        <v>798</v>
      </c>
      <c r="F391" s="35" t="s">
        <v>32</v>
      </c>
      <c r="G391" s="175" t="s">
        <v>538</v>
      </c>
      <c r="H391" s="155">
        <v>41638</v>
      </c>
      <c r="I391" s="156">
        <v>42735</v>
      </c>
      <c r="J391" s="23">
        <v>157</v>
      </c>
      <c r="K391" s="23">
        <v>132</v>
      </c>
      <c r="L391" s="23">
        <v>62.5</v>
      </c>
      <c r="M391" s="67">
        <v>132</v>
      </c>
      <c r="N391" s="67">
        <v>132</v>
      </c>
      <c r="O391" s="67"/>
      <c r="P391" s="67"/>
      <c r="Q391" s="67"/>
      <c r="R391" s="83"/>
      <c r="S391" s="83"/>
      <c r="T391" s="83"/>
      <c r="U391" s="95"/>
    </row>
    <row r="392" spans="1:21" ht="15.75">
      <c r="A392" s="128" t="s">
        <v>799</v>
      </c>
      <c r="B392" s="309" t="s">
        <v>80</v>
      </c>
      <c r="C392" s="310"/>
      <c r="D392" s="310"/>
      <c r="E392" s="310"/>
      <c r="F392" s="310"/>
      <c r="G392" s="310"/>
      <c r="H392" s="310"/>
      <c r="I392" s="311"/>
      <c r="J392" s="214"/>
      <c r="K392" s="215">
        <f>K393</f>
        <v>27</v>
      </c>
      <c r="L392" s="215">
        <f>L393</f>
        <v>27</v>
      </c>
      <c r="M392" s="215">
        <f>M393</f>
        <v>128</v>
      </c>
      <c r="N392" s="215">
        <f>N393</f>
        <v>128</v>
      </c>
      <c r="O392" s="215">
        <f>O393</f>
        <v>0</v>
      </c>
      <c r="P392" s="215"/>
      <c r="Q392" s="215"/>
      <c r="R392" s="215"/>
      <c r="S392" s="215"/>
      <c r="T392" s="215"/>
      <c r="U392" s="216"/>
    </row>
    <row r="393" spans="1:21" ht="79.5" thickBot="1">
      <c r="A393" s="217" t="s">
        <v>74</v>
      </c>
      <c r="B393" s="218" t="s">
        <v>800</v>
      </c>
      <c r="C393" s="219" t="s">
        <v>15</v>
      </c>
      <c r="D393" s="219" t="s">
        <v>18</v>
      </c>
      <c r="E393" s="219" t="s">
        <v>796</v>
      </c>
      <c r="F393" s="220" t="s">
        <v>24</v>
      </c>
      <c r="G393" s="213" t="s">
        <v>797</v>
      </c>
      <c r="H393" s="65">
        <v>41840</v>
      </c>
      <c r="I393" s="63">
        <v>43100</v>
      </c>
      <c r="J393" s="221"/>
      <c r="K393" s="222">
        <v>27</v>
      </c>
      <c r="L393" s="222">
        <v>27</v>
      </c>
      <c r="M393" s="223">
        <v>128</v>
      </c>
      <c r="N393" s="224">
        <v>128</v>
      </c>
      <c r="O393" s="224"/>
      <c r="P393" s="224"/>
      <c r="Q393" s="224"/>
      <c r="R393" s="225"/>
      <c r="S393" s="225"/>
      <c r="T393" s="225"/>
      <c r="U393" s="226"/>
    </row>
    <row r="394" spans="1:21" ht="29.25" customHeight="1">
      <c r="A394" s="312" t="s">
        <v>888</v>
      </c>
      <c r="B394" s="312"/>
      <c r="C394" s="312"/>
      <c r="D394" s="312"/>
      <c r="E394" s="312"/>
      <c r="F394" s="312"/>
      <c r="G394" s="312"/>
      <c r="H394" s="312"/>
      <c r="I394" s="313"/>
      <c r="J394" s="147">
        <f>J395+J436</f>
        <v>13990.7</v>
      </c>
      <c r="K394" s="147">
        <f>K395+K436+K448</f>
        <v>10233</v>
      </c>
      <c r="L394" s="147">
        <f>L395+L436+L448</f>
        <v>5023.6</v>
      </c>
      <c r="M394" s="147">
        <f>M395+M436+M448</f>
        <v>8115.800000000001</v>
      </c>
      <c r="N394" s="147">
        <f>N395+N436+N448</f>
        <v>8115.800000000001</v>
      </c>
      <c r="O394" s="147">
        <f>O395+O436+O448</f>
        <v>0</v>
      </c>
      <c r="P394" s="147"/>
      <c r="Q394" s="147"/>
      <c r="R394" s="147"/>
      <c r="S394" s="147"/>
      <c r="T394" s="147"/>
      <c r="U394" s="147"/>
    </row>
    <row r="395" spans="1:21" ht="15.75">
      <c r="A395" s="112" t="s">
        <v>56</v>
      </c>
      <c r="B395" s="335" t="s">
        <v>117</v>
      </c>
      <c r="C395" s="336"/>
      <c r="D395" s="336"/>
      <c r="E395" s="336"/>
      <c r="F395" s="336"/>
      <c r="G395" s="336"/>
      <c r="H395" s="336"/>
      <c r="I395" s="337"/>
      <c r="J395" s="100">
        <f aca="true" t="shared" si="55" ref="J395:O395">J396+J409+J421+J433</f>
        <v>8459.300000000001</v>
      </c>
      <c r="K395" s="100">
        <f t="shared" si="55"/>
        <v>7216.299999999999</v>
      </c>
      <c r="L395" s="100">
        <f t="shared" si="55"/>
        <v>2529.6</v>
      </c>
      <c r="M395" s="100">
        <f t="shared" si="55"/>
        <v>5033.8</v>
      </c>
      <c r="N395" s="100">
        <f t="shared" si="55"/>
        <v>5033.8</v>
      </c>
      <c r="O395" s="100">
        <f t="shared" si="55"/>
        <v>0</v>
      </c>
      <c r="P395" s="100"/>
      <c r="Q395" s="100"/>
      <c r="R395" s="100"/>
      <c r="S395" s="100"/>
      <c r="T395" s="100"/>
      <c r="U395" s="100"/>
    </row>
    <row r="396" spans="1:21" ht="26.25" customHeight="1">
      <c r="A396" s="332" t="s">
        <v>339</v>
      </c>
      <c r="B396" s="333"/>
      <c r="C396" s="333"/>
      <c r="D396" s="333"/>
      <c r="E396" s="333"/>
      <c r="F396" s="333"/>
      <c r="G396" s="333"/>
      <c r="H396" s="333"/>
      <c r="I396" s="334"/>
      <c r="J396" s="90">
        <f aca="true" t="shared" si="56" ref="J396:O396">J397+J402+J406</f>
        <v>3615.4000000000005</v>
      </c>
      <c r="K396" s="90">
        <f t="shared" si="56"/>
        <v>2837.7</v>
      </c>
      <c r="L396" s="90">
        <f t="shared" si="56"/>
        <v>1078.2</v>
      </c>
      <c r="M396" s="90">
        <f t="shared" si="56"/>
        <v>3179.2999999999997</v>
      </c>
      <c r="N396" s="90">
        <f t="shared" si="56"/>
        <v>3179.2999999999997</v>
      </c>
      <c r="O396" s="90">
        <f t="shared" si="56"/>
        <v>0</v>
      </c>
      <c r="P396" s="90"/>
      <c r="Q396" s="90"/>
      <c r="R396" s="90"/>
      <c r="S396" s="90"/>
      <c r="T396" s="90"/>
      <c r="U396" s="105"/>
    </row>
    <row r="397" spans="1:21" ht="31.5">
      <c r="A397" s="26" t="s">
        <v>340</v>
      </c>
      <c r="B397" s="61" t="s">
        <v>341</v>
      </c>
      <c r="C397" s="29"/>
      <c r="D397" s="29"/>
      <c r="E397" s="29"/>
      <c r="F397" s="29"/>
      <c r="G397" s="30"/>
      <c r="H397" s="31"/>
      <c r="I397" s="31"/>
      <c r="J397" s="80">
        <f>SUM(J398:J399)</f>
        <v>999.3</v>
      </c>
      <c r="K397" s="80">
        <f>SUM(K398:K399)</f>
        <v>2009</v>
      </c>
      <c r="L397" s="80">
        <f>SUM(L398:L399)</f>
        <v>870.0999999999999</v>
      </c>
      <c r="M397" s="80">
        <f>SUM(M398:M401)</f>
        <v>2730.1</v>
      </c>
      <c r="N397" s="80">
        <f>SUM(N398:N401)</f>
        <v>2730.1</v>
      </c>
      <c r="O397" s="80">
        <f>SUM(O398:O401)</f>
        <v>0</v>
      </c>
      <c r="P397" s="80"/>
      <c r="Q397" s="80"/>
      <c r="R397" s="80"/>
      <c r="S397" s="80"/>
      <c r="T397" s="80"/>
      <c r="U397" s="80"/>
    </row>
    <row r="398" spans="1:21" ht="49.5" customHeight="1">
      <c r="A398" s="26" t="s">
        <v>342</v>
      </c>
      <c r="B398" s="27" t="s">
        <v>811</v>
      </c>
      <c r="C398" s="29" t="s">
        <v>10</v>
      </c>
      <c r="D398" s="29" t="s">
        <v>17</v>
      </c>
      <c r="E398" s="29" t="s">
        <v>812</v>
      </c>
      <c r="F398" s="29" t="s">
        <v>26</v>
      </c>
      <c r="G398" s="328" t="s">
        <v>981</v>
      </c>
      <c r="H398" s="144" t="s">
        <v>982</v>
      </c>
      <c r="I398" s="265" t="s">
        <v>948</v>
      </c>
      <c r="J398" s="22">
        <v>319.3</v>
      </c>
      <c r="K398" s="22">
        <v>929.6</v>
      </c>
      <c r="L398" s="22">
        <v>198.7</v>
      </c>
      <c r="M398" s="67">
        <v>1380.3</v>
      </c>
      <c r="N398" s="67">
        <v>1380.3</v>
      </c>
      <c r="O398" s="67"/>
      <c r="P398" s="67"/>
      <c r="Q398" s="67"/>
      <c r="R398" s="83"/>
      <c r="S398" s="83"/>
      <c r="T398" s="83"/>
      <c r="U398" s="95"/>
    </row>
    <row r="399" spans="1:21" ht="108.75" customHeight="1">
      <c r="A399" s="26" t="s">
        <v>347</v>
      </c>
      <c r="B399" s="27" t="s">
        <v>811</v>
      </c>
      <c r="C399" s="29" t="s">
        <v>10</v>
      </c>
      <c r="D399" s="29" t="s">
        <v>17</v>
      </c>
      <c r="E399" s="29" t="s">
        <v>813</v>
      </c>
      <c r="F399" s="29" t="s">
        <v>26</v>
      </c>
      <c r="G399" s="329"/>
      <c r="H399" s="262" t="s">
        <v>911</v>
      </c>
      <c r="I399" s="263" t="s">
        <v>36</v>
      </c>
      <c r="J399" s="22">
        <v>680</v>
      </c>
      <c r="K399" s="22">
        <v>1079.4</v>
      </c>
      <c r="L399" s="22">
        <v>671.4</v>
      </c>
      <c r="M399" s="67">
        <v>282.7</v>
      </c>
      <c r="N399" s="67">
        <v>282.7</v>
      </c>
      <c r="O399" s="67"/>
      <c r="P399" s="67"/>
      <c r="Q399" s="67"/>
      <c r="R399" s="83"/>
      <c r="S399" s="83"/>
      <c r="T399" s="83"/>
      <c r="U399" s="95"/>
    </row>
    <row r="400" spans="1:21" ht="53.25" customHeight="1">
      <c r="A400" s="26" t="s">
        <v>624</v>
      </c>
      <c r="B400" s="56" t="s">
        <v>814</v>
      </c>
      <c r="C400" s="35" t="s">
        <v>15</v>
      </c>
      <c r="D400" s="35" t="s">
        <v>20</v>
      </c>
      <c r="E400" s="35" t="s">
        <v>815</v>
      </c>
      <c r="F400" s="35" t="s">
        <v>26</v>
      </c>
      <c r="G400" s="317" t="s">
        <v>986</v>
      </c>
      <c r="H400" s="199" t="s">
        <v>987</v>
      </c>
      <c r="I400" s="199" t="s">
        <v>948</v>
      </c>
      <c r="J400" s="22"/>
      <c r="K400" s="22"/>
      <c r="L400" s="22"/>
      <c r="M400" s="67">
        <v>885.7</v>
      </c>
      <c r="N400" s="67">
        <v>885.7</v>
      </c>
      <c r="O400" s="67"/>
      <c r="P400" s="67"/>
      <c r="Q400" s="67"/>
      <c r="R400" s="83"/>
      <c r="S400" s="83"/>
      <c r="T400" s="83"/>
      <c r="U400" s="67"/>
    </row>
    <row r="401" spans="1:21" ht="145.5" customHeight="1">
      <c r="A401" s="26" t="s">
        <v>628</v>
      </c>
      <c r="B401" s="56" t="s">
        <v>818</v>
      </c>
      <c r="C401" s="35" t="s">
        <v>15</v>
      </c>
      <c r="D401" s="35" t="s">
        <v>20</v>
      </c>
      <c r="E401" s="35" t="s">
        <v>819</v>
      </c>
      <c r="F401" s="35" t="s">
        <v>26</v>
      </c>
      <c r="G401" s="318"/>
      <c r="H401" s="266" t="s">
        <v>911</v>
      </c>
      <c r="I401" s="266" t="s">
        <v>36</v>
      </c>
      <c r="J401" s="22"/>
      <c r="K401" s="22"/>
      <c r="L401" s="22"/>
      <c r="M401" s="67">
        <v>181.4</v>
      </c>
      <c r="N401" s="67">
        <v>181.4</v>
      </c>
      <c r="O401" s="67"/>
      <c r="P401" s="67"/>
      <c r="Q401" s="67"/>
      <c r="R401" s="83"/>
      <c r="S401" s="83"/>
      <c r="T401" s="83"/>
      <c r="U401" s="67"/>
    </row>
    <row r="402" spans="1:21" ht="30.75" customHeight="1">
      <c r="A402" s="32" t="s">
        <v>226</v>
      </c>
      <c r="B402" s="341" t="s">
        <v>349</v>
      </c>
      <c r="C402" s="315"/>
      <c r="D402" s="315"/>
      <c r="E402" s="315"/>
      <c r="F402" s="315"/>
      <c r="G402" s="316"/>
      <c r="H402" s="33"/>
      <c r="I402" s="34"/>
      <c r="J402" s="80">
        <f>SUM(J403:J404)</f>
        <v>2614.3</v>
      </c>
      <c r="K402" s="80">
        <f>SUM(K403:K404)</f>
        <v>808.7</v>
      </c>
      <c r="L402" s="80">
        <f>SUM(L403:L404)</f>
        <v>205.9</v>
      </c>
      <c r="M402" s="80">
        <f>SUM(M403:M405)</f>
        <v>444.6</v>
      </c>
      <c r="N402" s="80">
        <f>SUM(N403:N405)</f>
        <v>444.6</v>
      </c>
      <c r="O402" s="80">
        <f>SUM(O403:O405)</f>
        <v>0</v>
      </c>
      <c r="P402" s="80"/>
      <c r="Q402" s="80"/>
      <c r="R402" s="80"/>
      <c r="S402" s="80"/>
      <c r="T402" s="80"/>
      <c r="U402" s="80"/>
    </row>
    <row r="403" spans="1:21" ht="27" customHeight="1">
      <c r="A403" s="32" t="s">
        <v>350</v>
      </c>
      <c r="B403" s="27" t="s">
        <v>811</v>
      </c>
      <c r="C403" s="29" t="s">
        <v>10</v>
      </c>
      <c r="D403" s="29" t="s">
        <v>17</v>
      </c>
      <c r="E403" s="29" t="s">
        <v>812</v>
      </c>
      <c r="F403" s="29" t="s">
        <v>27</v>
      </c>
      <c r="G403" s="328" t="s">
        <v>983</v>
      </c>
      <c r="H403" s="317" t="s">
        <v>982</v>
      </c>
      <c r="I403" s="330" t="s">
        <v>948</v>
      </c>
      <c r="J403" s="22">
        <v>2614.3</v>
      </c>
      <c r="K403" s="22">
        <v>458.7</v>
      </c>
      <c r="L403" s="22">
        <v>205.9</v>
      </c>
      <c r="M403" s="67">
        <v>358.8</v>
      </c>
      <c r="N403" s="67">
        <v>358.8</v>
      </c>
      <c r="O403" s="67"/>
      <c r="P403" s="67"/>
      <c r="Q403" s="67"/>
      <c r="R403" s="83"/>
      <c r="S403" s="83"/>
      <c r="T403" s="83"/>
      <c r="U403" s="67"/>
    </row>
    <row r="404" spans="1:21" ht="78.75" customHeight="1">
      <c r="A404" s="32" t="s">
        <v>351</v>
      </c>
      <c r="B404" s="27" t="s">
        <v>820</v>
      </c>
      <c r="C404" s="29" t="s">
        <v>10</v>
      </c>
      <c r="D404" s="29" t="s">
        <v>17</v>
      </c>
      <c r="E404" s="29" t="s">
        <v>821</v>
      </c>
      <c r="F404" s="29" t="s">
        <v>27</v>
      </c>
      <c r="G404" s="329"/>
      <c r="H404" s="318"/>
      <c r="I404" s="331"/>
      <c r="J404" s="22"/>
      <c r="K404" s="22">
        <v>350</v>
      </c>
      <c r="L404" s="22"/>
      <c r="M404" s="67"/>
      <c r="N404" s="67"/>
      <c r="O404" s="67"/>
      <c r="P404" s="67"/>
      <c r="Q404" s="67"/>
      <c r="R404" s="83"/>
      <c r="S404" s="83"/>
      <c r="T404" s="83"/>
      <c r="U404" s="67"/>
    </row>
    <row r="405" spans="1:21" ht="127.5" customHeight="1">
      <c r="A405" s="32" t="s">
        <v>658</v>
      </c>
      <c r="B405" s="56" t="s">
        <v>814</v>
      </c>
      <c r="C405" s="29" t="s">
        <v>15</v>
      </c>
      <c r="D405" s="29" t="s">
        <v>20</v>
      </c>
      <c r="E405" s="29" t="s">
        <v>815</v>
      </c>
      <c r="F405" s="29" t="s">
        <v>27</v>
      </c>
      <c r="G405" s="230" t="s">
        <v>989</v>
      </c>
      <c r="H405" s="145" t="s">
        <v>987</v>
      </c>
      <c r="I405" s="166" t="s">
        <v>948</v>
      </c>
      <c r="J405" s="22"/>
      <c r="K405" s="22"/>
      <c r="L405" s="22"/>
      <c r="M405" s="67">
        <v>85.8</v>
      </c>
      <c r="N405" s="67">
        <v>85.8</v>
      </c>
      <c r="O405" s="67"/>
      <c r="P405" s="67"/>
      <c r="Q405" s="67"/>
      <c r="R405" s="83"/>
      <c r="S405" s="83"/>
      <c r="T405" s="83"/>
      <c r="U405" s="67"/>
    </row>
    <row r="406" spans="1:21" ht="15.75">
      <c r="A406" s="55" t="s">
        <v>354</v>
      </c>
      <c r="B406" s="61" t="s">
        <v>80</v>
      </c>
      <c r="C406" s="29"/>
      <c r="D406" s="29"/>
      <c r="E406" s="29"/>
      <c r="F406" s="29"/>
      <c r="G406" s="33"/>
      <c r="H406" s="33"/>
      <c r="I406" s="34"/>
      <c r="J406" s="80">
        <f>SUM(J407:J407)</f>
        <v>1.8</v>
      </c>
      <c r="K406" s="80">
        <f>SUM(K407:K407)</f>
        <v>20</v>
      </c>
      <c r="L406" s="80">
        <f>SUM(L407:L407)</f>
        <v>2.2</v>
      </c>
      <c r="M406" s="80">
        <f>SUM(M407:M408)</f>
        <v>4.6</v>
      </c>
      <c r="N406" s="80">
        <f>SUM(N407:N408)</f>
        <v>4.6</v>
      </c>
      <c r="O406" s="80">
        <f>SUM(O407:O408)</f>
        <v>0</v>
      </c>
      <c r="P406" s="80"/>
      <c r="Q406" s="80"/>
      <c r="R406" s="80"/>
      <c r="S406" s="80"/>
      <c r="T406" s="80"/>
      <c r="U406" s="80"/>
    </row>
    <row r="407" spans="1:21" ht="112.5" customHeight="1">
      <c r="A407" s="205" t="s">
        <v>355</v>
      </c>
      <c r="B407" s="27" t="s">
        <v>811</v>
      </c>
      <c r="C407" s="29" t="s">
        <v>10</v>
      </c>
      <c r="D407" s="29" t="s">
        <v>17</v>
      </c>
      <c r="E407" s="29" t="s">
        <v>812</v>
      </c>
      <c r="F407" s="29" t="s">
        <v>24</v>
      </c>
      <c r="G407" s="231" t="s">
        <v>983</v>
      </c>
      <c r="H407" s="57" t="s">
        <v>984</v>
      </c>
      <c r="I407" s="63" t="s">
        <v>948</v>
      </c>
      <c r="J407" s="22">
        <v>1.8</v>
      </c>
      <c r="K407" s="22">
        <v>20</v>
      </c>
      <c r="L407" s="22">
        <v>2.2</v>
      </c>
      <c r="M407" s="67">
        <v>2.7</v>
      </c>
      <c r="N407" s="67">
        <v>2.7</v>
      </c>
      <c r="O407" s="67"/>
      <c r="P407" s="67"/>
      <c r="Q407" s="67"/>
      <c r="R407" s="67"/>
      <c r="S407" s="67"/>
      <c r="T407" s="67"/>
      <c r="U407" s="67"/>
    </row>
    <row r="408" spans="1:21" ht="123.75" customHeight="1">
      <c r="A408" s="142" t="s">
        <v>661</v>
      </c>
      <c r="B408" s="56" t="s">
        <v>814</v>
      </c>
      <c r="C408" s="29" t="s">
        <v>15</v>
      </c>
      <c r="D408" s="29" t="s">
        <v>20</v>
      </c>
      <c r="E408" s="29" t="s">
        <v>815</v>
      </c>
      <c r="F408" s="29" t="s">
        <v>24</v>
      </c>
      <c r="G408" s="230" t="s">
        <v>989</v>
      </c>
      <c r="H408" s="145" t="s">
        <v>987</v>
      </c>
      <c r="I408" s="166" t="s">
        <v>948</v>
      </c>
      <c r="J408" s="22"/>
      <c r="K408" s="22"/>
      <c r="L408" s="22"/>
      <c r="M408" s="67">
        <v>1.9</v>
      </c>
      <c r="N408" s="67">
        <v>1.9</v>
      </c>
      <c r="O408" s="67"/>
      <c r="P408" s="67"/>
      <c r="Q408" s="67"/>
      <c r="R408" s="67"/>
      <c r="S408" s="67"/>
      <c r="T408" s="67"/>
      <c r="U408" s="67"/>
    </row>
    <row r="409" spans="1:21" ht="42" customHeight="1">
      <c r="A409" s="319" t="s">
        <v>120</v>
      </c>
      <c r="B409" s="320"/>
      <c r="C409" s="320"/>
      <c r="D409" s="320"/>
      <c r="E409" s="320"/>
      <c r="F409" s="320"/>
      <c r="G409" s="320"/>
      <c r="H409" s="320"/>
      <c r="I409" s="320"/>
      <c r="J409" s="91">
        <f aca="true" t="shared" si="57" ref="J409:O409">J410</f>
        <v>1666.4</v>
      </c>
      <c r="K409" s="91">
        <f t="shared" si="57"/>
        <v>255.7</v>
      </c>
      <c r="L409" s="91">
        <f t="shared" si="57"/>
        <v>15.6</v>
      </c>
      <c r="M409" s="91">
        <f t="shared" si="57"/>
        <v>83.3</v>
      </c>
      <c r="N409" s="91">
        <f t="shared" si="57"/>
        <v>83.3</v>
      </c>
      <c r="O409" s="91">
        <f t="shared" si="57"/>
        <v>0</v>
      </c>
      <c r="P409" s="91"/>
      <c r="Q409" s="91"/>
      <c r="R409" s="91"/>
      <c r="S409" s="91"/>
      <c r="T409" s="91"/>
      <c r="U409" s="91"/>
    </row>
    <row r="410" spans="1:21" ht="31.5">
      <c r="A410" s="32" t="s">
        <v>59</v>
      </c>
      <c r="B410" s="27" t="s">
        <v>9</v>
      </c>
      <c r="C410" s="27"/>
      <c r="D410" s="27"/>
      <c r="E410" s="27"/>
      <c r="F410" s="28"/>
      <c r="G410" s="33"/>
      <c r="H410" s="33"/>
      <c r="I410" s="34"/>
      <c r="J410" s="80">
        <v>1666.4</v>
      </c>
      <c r="K410" s="80">
        <f>SUM(K411:K419)</f>
        <v>255.7</v>
      </c>
      <c r="L410" s="80">
        <f>SUM(L411:L419)</f>
        <v>15.6</v>
      </c>
      <c r="M410" s="80">
        <f>SUM(M411:M420)</f>
        <v>83.3</v>
      </c>
      <c r="N410" s="80">
        <f>SUM(N411:N420)</f>
        <v>83.3</v>
      </c>
      <c r="O410" s="80">
        <f>SUM(O411:O420)</f>
        <v>0</v>
      </c>
      <c r="P410" s="80"/>
      <c r="Q410" s="80"/>
      <c r="R410" s="80"/>
      <c r="S410" s="80"/>
      <c r="T410" s="80"/>
      <c r="U410" s="80"/>
    </row>
    <row r="411" spans="1:21" ht="191.25">
      <c r="A411" s="32" t="s">
        <v>227</v>
      </c>
      <c r="B411" s="27" t="s">
        <v>822</v>
      </c>
      <c r="C411" s="232" t="s">
        <v>10</v>
      </c>
      <c r="D411" s="27">
        <v>13</v>
      </c>
      <c r="E411" s="232" t="s">
        <v>823</v>
      </c>
      <c r="F411" s="233" t="s">
        <v>27</v>
      </c>
      <c r="G411" s="234" t="s">
        <v>824</v>
      </c>
      <c r="H411" s="57" t="s">
        <v>825</v>
      </c>
      <c r="I411" s="149" t="s">
        <v>826</v>
      </c>
      <c r="J411" s="157" t="s">
        <v>827</v>
      </c>
      <c r="K411" s="157"/>
      <c r="L411" s="157"/>
      <c r="M411" s="159"/>
      <c r="N411" s="159"/>
      <c r="O411" s="159"/>
      <c r="P411" s="159"/>
      <c r="Q411" s="159"/>
      <c r="R411" s="160"/>
      <c r="S411" s="160"/>
      <c r="T411" s="159"/>
      <c r="U411" s="159"/>
    </row>
    <row r="412" spans="1:21" ht="63">
      <c r="A412" s="32" t="s">
        <v>228</v>
      </c>
      <c r="B412" s="56" t="s">
        <v>828</v>
      </c>
      <c r="C412" s="29" t="s">
        <v>10</v>
      </c>
      <c r="D412" s="29" t="s">
        <v>17</v>
      </c>
      <c r="E412" s="29" t="s">
        <v>829</v>
      </c>
      <c r="F412" s="29" t="s">
        <v>27</v>
      </c>
      <c r="G412" s="317" t="s">
        <v>816</v>
      </c>
      <c r="H412" s="317" t="s">
        <v>817</v>
      </c>
      <c r="I412" s="317" t="s">
        <v>291</v>
      </c>
      <c r="J412" s="23">
        <v>26.1</v>
      </c>
      <c r="K412" s="67">
        <v>83</v>
      </c>
      <c r="L412" s="67"/>
      <c r="M412" s="67">
        <v>20</v>
      </c>
      <c r="N412" s="67">
        <v>20</v>
      </c>
      <c r="O412" s="67"/>
      <c r="P412" s="67"/>
      <c r="Q412" s="67"/>
      <c r="R412" s="83"/>
      <c r="S412" s="83"/>
      <c r="T412" s="67"/>
      <c r="U412" s="67"/>
    </row>
    <row r="413" spans="1:21" ht="31.5">
      <c r="A413" s="32" t="s">
        <v>229</v>
      </c>
      <c r="B413" s="56" t="s">
        <v>198</v>
      </c>
      <c r="C413" s="29" t="s">
        <v>10</v>
      </c>
      <c r="D413" s="29" t="s">
        <v>17</v>
      </c>
      <c r="E413" s="29" t="s">
        <v>830</v>
      </c>
      <c r="F413" s="29" t="s">
        <v>27</v>
      </c>
      <c r="G413" s="318"/>
      <c r="H413" s="318"/>
      <c r="I413" s="318"/>
      <c r="J413" s="23">
        <v>61.4</v>
      </c>
      <c r="K413" s="67">
        <v>46.5</v>
      </c>
      <c r="L413" s="67">
        <v>6.6</v>
      </c>
      <c r="M413" s="67">
        <v>52.5</v>
      </c>
      <c r="N413" s="67">
        <v>52.5</v>
      </c>
      <c r="O413" s="67"/>
      <c r="P413" s="67"/>
      <c r="Q413" s="67"/>
      <c r="R413" s="83"/>
      <c r="S413" s="83"/>
      <c r="T413" s="67"/>
      <c r="U413" s="67"/>
    </row>
    <row r="414" spans="1:21" ht="47.25">
      <c r="A414" s="32" t="s">
        <v>230</v>
      </c>
      <c r="B414" s="56" t="s">
        <v>411</v>
      </c>
      <c r="C414" s="29" t="s">
        <v>10</v>
      </c>
      <c r="D414" s="29" t="s">
        <v>17</v>
      </c>
      <c r="E414" s="29" t="s">
        <v>831</v>
      </c>
      <c r="F414" s="29" t="s">
        <v>27</v>
      </c>
      <c r="G414" s="57" t="s">
        <v>832</v>
      </c>
      <c r="H414" s="57" t="s">
        <v>833</v>
      </c>
      <c r="I414" s="57" t="s">
        <v>834</v>
      </c>
      <c r="J414" s="23">
        <v>188.3</v>
      </c>
      <c r="K414" s="67"/>
      <c r="L414" s="67"/>
      <c r="M414" s="67"/>
      <c r="N414" s="67"/>
      <c r="O414" s="67"/>
      <c r="P414" s="67"/>
      <c r="Q414" s="67"/>
      <c r="R414" s="83"/>
      <c r="S414" s="83"/>
      <c r="T414" s="67"/>
      <c r="U414" s="67"/>
    </row>
    <row r="415" spans="1:21" ht="69.75" customHeight="1">
      <c r="A415" s="32" t="s">
        <v>231</v>
      </c>
      <c r="B415" s="56" t="s">
        <v>835</v>
      </c>
      <c r="C415" s="29" t="s">
        <v>10</v>
      </c>
      <c r="D415" s="29" t="s">
        <v>17</v>
      </c>
      <c r="E415" s="29" t="s">
        <v>836</v>
      </c>
      <c r="F415" s="29" t="s">
        <v>27</v>
      </c>
      <c r="G415" s="317" t="s">
        <v>837</v>
      </c>
      <c r="H415" s="317" t="s">
        <v>838</v>
      </c>
      <c r="I415" s="317" t="s">
        <v>346</v>
      </c>
      <c r="J415" s="23"/>
      <c r="K415" s="67">
        <v>98.2</v>
      </c>
      <c r="L415" s="67">
        <v>5</v>
      </c>
      <c r="M415" s="67"/>
      <c r="N415" s="67"/>
      <c r="O415" s="67"/>
      <c r="P415" s="67"/>
      <c r="Q415" s="67"/>
      <c r="R415" s="83"/>
      <c r="S415" s="83"/>
      <c r="T415" s="67"/>
      <c r="U415" s="67"/>
    </row>
    <row r="416" spans="1:21" ht="31.5">
      <c r="A416" s="32" t="s">
        <v>369</v>
      </c>
      <c r="B416" s="56" t="s">
        <v>839</v>
      </c>
      <c r="C416" s="29" t="s">
        <v>10</v>
      </c>
      <c r="D416" s="29" t="s">
        <v>17</v>
      </c>
      <c r="E416" s="29" t="s">
        <v>840</v>
      </c>
      <c r="F416" s="29" t="s">
        <v>27</v>
      </c>
      <c r="G416" s="318"/>
      <c r="H416" s="318"/>
      <c r="I416" s="318"/>
      <c r="J416" s="23"/>
      <c r="K416" s="67"/>
      <c r="L416" s="67"/>
      <c r="M416" s="67">
        <v>5</v>
      </c>
      <c r="N416" s="67">
        <v>5</v>
      </c>
      <c r="O416" s="67"/>
      <c r="P416" s="67"/>
      <c r="Q416" s="67"/>
      <c r="R416" s="83"/>
      <c r="S416" s="83"/>
      <c r="T416" s="67"/>
      <c r="U416" s="67"/>
    </row>
    <row r="417" spans="1:21" ht="110.25">
      <c r="A417" s="32" t="s">
        <v>374</v>
      </c>
      <c r="B417" s="56" t="s">
        <v>841</v>
      </c>
      <c r="C417" s="29" t="s">
        <v>15</v>
      </c>
      <c r="D417" s="29" t="s">
        <v>19</v>
      </c>
      <c r="E417" s="29" t="s">
        <v>842</v>
      </c>
      <c r="F417" s="29" t="s">
        <v>27</v>
      </c>
      <c r="G417" s="57" t="s">
        <v>843</v>
      </c>
      <c r="H417" s="56" t="s">
        <v>844</v>
      </c>
      <c r="I417" s="57" t="s">
        <v>36</v>
      </c>
      <c r="J417" s="23">
        <v>273.3</v>
      </c>
      <c r="K417" s="22"/>
      <c r="L417" s="22"/>
      <c r="M417" s="67"/>
      <c r="N417" s="67"/>
      <c r="O417" s="67"/>
      <c r="P417" s="67"/>
      <c r="Q417" s="67"/>
      <c r="R417" s="83"/>
      <c r="S417" s="83"/>
      <c r="T417" s="67"/>
      <c r="U417" s="67"/>
    </row>
    <row r="418" spans="1:21" ht="63">
      <c r="A418" s="32" t="s">
        <v>378</v>
      </c>
      <c r="B418" s="56" t="s">
        <v>845</v>
      </c>
      <c r="C418" s="29" t="s">
        <v>15</v>
      </c>
      <c r="D418" s="29" t="s">
        <v>19</v>
      </c>
      <c r="E418" s="29" t="s">
        <v>846</v>
      </c>
      <c r="F418" s="29" t="s">
        <v>27</v>
      </c>
      <c r="G418" s="57" t="s">
        <v>847</v>
      </c>
      <c r="H418" s="56" t="s">
        <v>457</v>
      </c>
      <c r="I418" s="57" t="s">
        <v>110</v>
      </c>
      <c r="J418" s="23">
        <v>553.4</v>
      </c>
      <c r="K418" s="22"/>
      <c r="L418" s="22"/>
      <c r="M418" s="67"/>
      <c r="N418" s="67"/>
      <c r="O418" s="67"/>
      <c r="P418" s="67"/>
      <c r="Q418" s="67"/>
      <c r="R418" s="83"/>
      <c r="S418" s="83"/>
      <c r="T418" s="67"/>
      <c r="U418" s="67"/>
    </row>
    <row r="419" spans="1:21" ht="63">
      <c r="A419" s="32" t="s">
        <v>381</v>
      </c>
      <c r="B419" s="56" t="s">
        <v>848</v>
      </c>
      <c r="C419" s="29" t="s">
        <v>15</v>
      </c>
      <c r="D419" s="29" t="s">
        <v>20</v>
      </c>
      <c r="E419" s="29" t="s">
        <v>849</v>
      </c>
      <c r="F419" s="29" t="s">
        <v>27</v>
      </c>
      <c r="G419" s="57" t="s">
        <v>850</v>
      </c>
      <c r="H419" s="57" t="s">
        <v>851</v>
      </c>
      <c r="I419" s="56" t="s">
        <v>36</v>
      </c>
      <c r="J419" s="23">
        <v>13.9</v>
      </c>
      <c r="K419" s="22">
        <v>28</v>
      </c>
      <c r="L419" s="22">
        <v>4</v>
      </c>
      <c r="M419" s="67"/>
      <c r="N419" s="67"/>
      <c r="O419" s="67"/>
      <c r="P419" s="67"/>
      <c r="Q419" s="67"/>
      <c r="R419" s="83"/>
      <c r="S419" s="83"/>
      <c r="T419" s="67"/>
      <c r="U419" s="67"/>
    </row>
    <row r="420" spans="1:21" ht="78" customHeight="1">
      <c r="A420" s="142" t="s">
        <v>384</v>
      </c>
      <c r="B420" s="56" t="s">
        <v>1027</v>
      </c>
      <c r="C420" s="29" t="s">
        <v>18</v>
      </c>
      <c r="D420" s="29" t="s">
        <v>10</v>
      </c>
      <c r="E420" s="29" t="s">
        <v>830</v>
      </c>
      <c r="F420" s="29" t="s">
        <v>27</v>
      </c>
      <c r="G420" s="57" t="s">
        <v>816</v>
      </c>
      <c r="H420" s="57" t="s">
        <v>817</v>
      </c>
      <c r="I420" s="56" t="s">
        <v>291</v>
      </c>
      <c r="J420" s="23"/>
      <c r="K420" s="22"/>
      <c r="L420" s="22"/>
      <c r="M420" s="67">
        <v>5.8</v>
      </c>
      <c r="N420" s="67">
        <v>5.8</v>
      </c>
      <c r="O420" s="67"/>
      <c r="P420" s="67"/>
      <c r="Q420" s="67"/>
      <c r="R420" s="83"/>
      <c r="S420" s="83"/>
      <c r="T420" s="67"/>
      <c r="U420" s="67"/>
    </row>
    <row r="421" spans="1:21" ht="15.75">
      <c r="A421" s="325" t="s">
        <v>449</v>
      </c>
      <c r="B421" s="326"/>
      <c r="C421" s="326"/>
      <c r="D421" s="326"/>
      <c r="E421" s="326"/>
      <c r="F421" s="326"/>
      <c r="G421" s="326"/>
      <c r="H421" s="326"/>
      <c r="I421" s="327"/>
      <c r="J421" s="91">
        <f aca="true" t="shared" si="58" ref="J421:O421">J422+J426+J431</f>
        <v>3177.5</v>
      </c>
      <c r="K421" s="91">
        <f t="shared" si="58"/>
        <v>3122.9</v>
      </c>
      <c r="L421" s="91">
        <f t="shared" si="58"/>
        <v>1435.8</v>
      </c>
      <c r="M421" s="91">
        <f t="shared" si="58"/>
        <v>1771.2</v>
      </c>
      <c r="N421" s="91">
        <f t="shared" si="58"/>
        <v>1771.2</v>
      </c>
      <c r="O421" s="91">
        <f t="shared" si="58"/>
        <v>0</v>
      </c>
      <c r="P421" s="91"/>
      <c r="Q421" s="91"/>
      <c r="R421" s="91"/>
      <c r="S421" s="91"/>
      <c r="T421" s="91"/>
      <c r="U421" s="91"/>
    </row>
    <row r="422" spans="1:21" ht="15.75">
      <c r="A422" s="314" t="s">
        <v>450</v>
      </c>
      <c r="B422" s="315"/>
      <c r="C422" s="315"/>
      <c r="D422" s="315"/>
      <c r="E422" s="315"/>
      <c r="F422" s="315"/>
      <c r="G422" s="315"/>
      <c r="H422" s="315"/>
      <c r="I422" s="316"/>
      <c r="J422" s="80">
        <f aca="true" t="shared" si="59" ref="J422:O422">J423</f>
        <v>1297.7</v>
      </c>
      <c r="K422" s="80">
        <f t="shared" si="59"/>
        <v>1226.6</v>
      </c>
      <c r="L422" s="80">
        <f t="shared" si="59"/>
        <v>540.3</v>
      </c>
      <c r="M422" s="80">
        <f t="shared" si="59"/>
        <v>0</v>
      </c>
      <c r="N422" s="80">
        <f t="shared" si="59"/>
        <v>0</v>
      </c>
      <c r="O422" s="80">
        <f t="shared" si="59"/>
        <v>0</v>
      </c>
      <c r="P422" s="80"/>
      <c r="Q422" s="80"/>
      <c r="R422" s="80"/>
      <c r="S422" s="80"/>
      <c r="T422" s="80"/>
      <c r="U422" s="80"/>
    </row>
    <row r="423" spans="1:21" ht="42.75" customHeight="1">
      <c r="A423" s="167" t="s">
        <v>451</v>
      </c>
      <c r="B423" s="341" t="s">
        <v>896</v>
      </c>
      <c r="C423" s="315"/>
      <c r="D423" s="315"/>
      <c r="E423" s="315"/>
      <c r="F423" s="315"/>
      <c r="G423" s="316"/>
      <c r="H423" s="168"/>
      <c r="I423" s="169"/>
      <c r="J423" s="80">
        <f aca="true" t="shared" si="60" ref="J423:O423">SUM(J424:J425)</f>
        <v>1297.7</v>
      </c>
      <c r="K423" s="80">
        <f t="shared" si="60"/>
        <v>1226.6</v>
      </c>
      <c r="L423" s="80">
        <f t="shared" si="60"/>
        <v>540.3</v>
      </c>
      <c r="M423" s="80">
        <f t="shared" si="60"/>
        <v>0</v>
      </c>
      <c r="N423" s="80">
        <f t="shared" si="60"/>
        <v>0</v>
      </c>
      <c r="O423" s="80">
        <f t="shared" si="60"/>
        <v>0</v>
      </c>
      <c r="P423" s="80"/>
      <c r="Q423" s="80"/>
      <c r="R423" s="80"/>
      <c r="S423" s="80"/>
      <c r="T423" s="80"/>
      <c r="U423" s="80"/>
    </row>
    <row r="424" spans="1:21" ht="57" customHeight="1">
      <c r="A424" s="129" t="s">
        <v>452</v>
      </c>
      <c r="B424" s="56" t="s">
        <v>814</v>
      </c>
      <c r="C424" s="35" t="s">
        <v>15</v>
      </c>
      <c r="D424" s="35" t="s">
        <v>20</v>
      </c>
      <c r="E424" s="35" t="s">
        <v>852</v>
      </c>
      <c r="F424" s="35" t="s">
        <v>455</v>
      </c>
      <c r="G424" s="317" t="s">
        <v>988</v>
      </c>
      <c r="H424" s="199" t="s">
        <v>985</v>
      </c>
      <c r="I424" s="199" t="s">
        <v>948</v>
      </c>
      <c r="J424" s="23">
        <v>278.3</v>
      </c>
      <c r="K424" s="23">
        <v>572.2</v>
      </c>
      <c r="L424" s="23">
        <v>251.3</v>
      </c>
      <c r="M424" s="67"/>
      <c r="N424" s="67"/>
      <c r="O424" s="67"/>
      <c r="P424" s="67"/>
      <c r="Q424" s="67"/>
      <c r="R424" s="83"/>
      <c r="S424" s="83"/>
      <c r="T424" s="67"/>
      <c r="U424" s="67"/>
    </row>
    <row r="425" spans="1:21" ht="111.75" customHeight="1">
      <c r="A425" s="129" t="s">
        <v>458</v>
      </c>
      <c r="B425" s="56" t="s">
        <v>818</v>
      </c>
      <c r="C425" s="35" t="s">
        <v>15</v>
      </c>
      <c r="D425" s="35" t="s">
        <v>20</v>
      </c>
      <c r="E425" s="35" t="s">
        <v>853</v>
      </c>
      <c r="F425" s="35" t="s">
        <v>455</v>
      </c>
      <c r="G425" s="318"/>
      <c r="H425" s="266" t="s">
        <v>911</v>
      </c>
      <c r="I425" s="266" t="s">
        <v>36</v>
      </c>
      <c r="J425" s="23">
        <v>1019.4</v>
      </c>
      <c r="K425" s="23">
        <v>654.4</v>
      </c>
      <c r="L425" s="23">
        <v>289</v>
      </c>
      <c r="M425" s="67"/>
      <c r="N425" s="67"/>
      <c r="O425" s="67"/>
      <c r="P425" s="67"/>
      <c r="Q425" s="67"/>
      <c r="R425" s="83"/>
      <c r="S425" s="83"/>
      <c r="T425" s="67"/>
      <c r="U425" s="67"/>
    </row>
    <row r="426" spans="1:21" ht="28.5" customHeight="1">
      <c r="A426" s="314" t="s">
        <v>854</v>
      </c>
      <c r="B426" s="315"/>
      <c r="C426" s="315"/>
      <c r="D426" s="315"/>
      <c r="E426" s="315"/>
      <c r="F426" s="315"/>
      <c r="G426" s="315"/>
      <c r="H426" s="315"/>
      <c r="I426" s="316"/>
      <c r="J426" s="80">
        <f aca="true" t="shared" si="61" ref="J426:O426">J427</f>
        <v>1683.5</v>
      </c>
      <c r="K426" s="80">
        <f t="shared" si="61"/>
        <v>1676.3000000000002</v>
      </c>
      <c r="L426" s="80">
        <f t="shared" si="61"/>
        <v>813</v>
      </c>
      <c r="M426" s="80">
        <f t="shared" si="61"/>
        <v>1531.2</v>
      </c>
      <c r="N426" s="80">
        <f t="shared" si="61"/>
        <v>1531.2</v>
      </c>
      <c r="O426" s="80">
        <f t="shared" si="61"/>
        <v>0</v>
      </c>
      <c r="P426" s="80"/>
      <c r="Q426" s="80"/>
      <c r="R426" s="80"/>
      <c r="S426" s="80"/>
      <c r="T426" s="80"/>
      <c r="U426" s="80"/>
    </row>
    <row r="427" spans="1:21" ht="39" customHeight="1">
      <c r="A427" s="167" t="s">
        <v>855</v>
      </c>
      <c r="B427" s="341" t="s">
        <v>856</v>
      </c>
      <c r="C427" s="315"/>
      <c r="D427" s="315"/>
      <c r="E427" s="315"/>
      <c r="F427" s="315"/>
      <c r="G427" s="316"/>
      <c r="H427" s="168"/>
      <c r="I427" s="169"/>
      <c r="J427" s="80">
        <f>J428+J429</f>
        <v>1683.5</v>
      </c>
      <c r="K427" s="80">
        <f>K428+K429</f>
        <v>1676.3000000000002</v>
      </c>
      <c r="L427" s="80">
        <f>L428+L429</f>
        <v>813</v>
      </c>
      <c r="M427" s="80">
        <f>M428+M429+M430</f>
        <v>1531.2</v>
      </c>
      <c r="N427" s="80">
        <f>N428+N429+N430</f>
        <v>1531.2</v>
      </c>
      <c r="O427" s="80">
        <f>O428+O429+O430</f>
        <v>0</v>
      </c>
      <c r="P427" s="80"/>
      <c r="Q427" s="80"/>
      <c r="R427" s="80"/>
      <c r="S427" s="80"/>
      <c r="T427" s="80"/>
      <c r="U427" s="80"/>
    </row>
    <row r="428" spans="1:21" ht="104.25" customHeight="1">
      <c r="A428" s="129" t="s">
        <v>857</v>
      </c>
      <c r="B428" s="56" t="s">
        <v>1068</v>
      </c>
      <c r="C428" s="35" t="s">
        <v>20</v>
      </c>
      <c r="D428" s="35" t="s">
        <v>12</v>
      </c>
      <c r="E428" s="35" t="s">
        <v>858</v>
      </c>
      <c r="F428" s="35" t="s">
        <v>455</v>
      </c>
      <c r="G428" s="317" t="s">
        <v>897</v>
      </c>
      <c r="H428" s="199" t="s">
        <v>131</v>
      </c>
      <c r="I428" s="199" t="s">
        <v>43</v>
      </c>
      <c r="J428" s="23">
        <v>1221.1</v>
      </c>
      <c r="K428" s="23">
        <v>1173.4</v>
      </c>
      <c r="L428" s="23">
        <v>586.7</v>
      </c>
      <c r="M428" s="67">
        <v>1070.5</v>
      </c>
      <c r="N428" s="67">
        <v>1070.5</v>
      </c>
      <c r="O428" s="67"/>
      <c r="P428" s="67"/>
      <c r="Q428" s="67"/>
      <c r="R428" s="83"/>
      <c r="S428" s="83"/>
      <c r="T428" s="67"/>
      <c r="U428" s="67"/>
    </row>
    <row r="429" spans="1:21" ht="113.25" customHeight="1">
      <c r="A429" s="129" t="s">
        <v>859</v>
      </c>
      <c r="B429" s="56" t="s">
        <v>1068</v>
      </c>
      <c r="C429" s="35" t="s">
        <v>20</v>
      </c>
      <c r="D429" s="35" t="s">
        <v>12</v>
      </c>
      <c r="E429" s="35" t="s">
        <v>860</v>
      </c>
      <c r="F429" s="35" t="s">
        <v>455</v>
      </c>
      <c r="G429" s="318"/>
      <c r="H429" s="266" t="s">
        <v>910</v>
      </c>
      <c r="I429" s="266" t="s">
        <v>36</v>
      </c>
      <c r="J429" s="23">
        <v>462.4</v>
      </c>
      <c r="K429" s="23">
        <v>502.9</v>
      </c>
      <c r="L429" s="23">
        <v>226.3</v>
      </c>
      <c r="M429" s="67">
        <v>458.8</v>
      </c>
      <c r="N429" s="67">
        <v>458.8</v>
      </c>
      <c r="O429" s="67"/>
      <c r="P429" s="67"/>
      <c r="Q429" s="67"/>
      <c r="R429" s="83"/>
      <c r="S429" s="83"/>
      <c r="T429" s="67"/>
      <c r="U429" s="67"/>
    </row>
    <row r="430" spans="1:21" ht="73.5" customHeight="1">
      <c r="A430" s="294" t="s">
        <v>1025</v>
      </c>
      <c r="B430" s="27" t="s">
        <v>1001</v>
      </c>
      <c r="C430" s="29" t="s">
        <v>20</v>
      </c>
      <c r="D430" s="29" t="s">
        <v>12</v>
      </c>
      <c r="E430" s="29" t="s">
        <v>840</v>
      </c>
      <c r="F430" s="29" t="s">
        <v>455</v>
      </c>
      <c r="G430" s="288" t="s">
        <v>837</v>
      </c>
      <c r="H430" s="288" t="s">
        <v>838</v>
      </c>
      <c r="I430" s="138" t="s">
        <v>346</v>
      </c>
      <c r="J430" s="23"/>
      <c r="K430" s="23"/>
      <c r="L430" s="23"/>
      <c r="M430" s="67">
        <v>1.9</v>
      </c>
      <c r="N430" s="67">
        <v>1.9</v>
      </c>
      <c r="O430" s="67"/>
      <c r="P430" s="67"/>
      <c r="Q430" s="67"/>
      <c r="R430" s="83"/>
      <c r="S430" s="83"/>
      <c r="T430" s="67"/>
      <c r="U430" s="67"/>
    </row>
    <row r="431" spans="1:21" ht="33" customHeight="1">
      <c r="A431" s="319" t="s">
        <v>861</v>
      </c>
      <c r="B431" s="320"/>
      <c r="C431" s="320"/>
      <c r="D431" s="320"/>
      <c r="E431" s="320"/>
      <c r="F431" s="320"/>
      <c r="G431" s="320"/>
      <c r="H431" s="320"/>
      <c r="I431" s="321"/>
      <c r="J431" s="90">
        <f aca="true" t="shared" si="62" ref="J431:O431">J432</f>
        <v>196.3</v>
      </c>
      <c r="K431" s="90">
        <f t="shared" si="62"/>
        <v>220</v>
      </c>
      <c r="L431" s="90">
        <f t="shared" si="62"/>
        <v>82.5</v>
      </c>
      <c r="M431" s="90">
        <f t="shared" si="62"/>
        <v>240</v>
      </c>
      <c r="N431" s="90">
        <f t="shared" si="62"/>
        <v>240</v>
      </c>
      <c r="O431" s="90">
        <f t="shared" si="62"/>
        <v>0</v>
      </c>
      <c r="P431" s="90"/>
      <c r="Q431" s="90"/>
      <c r="R431" s="90"/>
      <c r="S431" s="90"/>
      <c r="T431" s="90"/>
      <c r="U431" s="90"/>
    </row>
    <row r="432" spans="1:21" ht="63" customHeight="1">
      <c r="A432" s="129" t="s">
        <v>862</v>
      </c>
      <c r="B432" s="56" t="s">
        <v>890</v>
      </c>
      <c r="C432" s="35" t="s">
        <v>15</v>
      </c>
      <c r="D432" s="35">
        <v>12</v>
      </c>
      <c r="E432" s="35" t="s">
        <v>863</v>
      </c>
      <c r="F432" s="35" t="s">
        <v>455</v>
      </c>
      <c r="G432" s="138" t="s">
        <v>864</v>
      </c>
      <c r="H432" s="57" t="s">
        <v>865</v>
      </c>
      <c r="I432" s="31">
        <v>43465</v>
      </c>
      <c r="J432" s="23">
        <v>196.3</v>
      </c>
      <c r="K432" s="23">
        <v>220</v>
      </c>
      <c r="L432" s="23">
        <v>82.5</v>
      </c>
      <c r="M432" s="67">
        <v>240</v>
      </c>
      <c r="N432" s="67">
        <v>240</v>
      </c>
      <c r="O432" s="67"/>
      <c r="P432" s="67"/>
      <c r="Q432" s="67"/>
      <c r="R432" s="83"/>
      <c r="S432" s="83"/>
      <c r="T432" s="83"/>
      <c r="U432" s="67"/>
    </row>
    <row r="433" spans="1:21" ht="34.5" customHeight="1">
      <c r="A433" s="322" t="s">
        <v>121</v>
      </c>
      <c r="B433" s="323"/>
      <c r="C433" s="323"/>
      <c r="D433" s="323"/>
      <c r="E433" s="323"/>
      <c r="F433" s="323"/>
      <c r="G433" s="323"/>
      <c r="H433" s="323"/>
      <c r="I433" s="324"/>
      <c r="J433" s="173">
        <f aca="true" t="shared" si="63" ref="J433:O433">J434</f>
        <v>0</v>
      </c>
      <c r="K433" s="173">
        <f t="shared" si="63"/>
        <v>1000</v>
      </c>
      <c r="L433" s="173">
        <f t="shared" si="63"/>
        <v>0</v>
      </c>
      <c r="M433" s="173">
        <f t="shared" si="63"/>
        <v>0</v>
      </c>
      <c r="N433" s="173">
        <f t="shared" si="63"/>
        <v>0</v>
      </c>
      <c r="O433" s="173">
        <f t="shared" si="63"/>
        <v>0</v>
      </c>
      <c r="P433" s="173"/>
      <c r="Q433" s="173"/>
      <c r="R433" s="173"/>
      <c r="S433" s="173"/>
      <c r="T433" s="173"/>
      <c r="U433" s="91"/>
    </row>
    <row r="434" spans="1:21" ht="31.5">
      <c r="A434" s="174" t="s">
        <v>60</v>
      </c>
      <c r="B434" s="71" t="s">
        <v>122</v>
      </c>
      <c r="C434" s="71"/>
      <c r="D434" s="71"/>
      <c r="E434" s="71"/>
      <c r="F434" s="71"/>
      <c r="G434" s="71"/>
      <c r="H434" s="71"/>
      <c r="I434" s="71"/>
      <c r="J434" s="70">
        <f aca="true" t="shared" si="64" ref="J434:O434">SUM(J435:J435)</f>
        <v>0</v>
      </c>
      <c r="K434" s="70">
        <f t="shared" si="64"/>
        <v>1000</v>
      </c>
      <c r="L434" s="70">
        <f t="shared" si="64"/>
        <v>0</v>
      </c>
      <c r="M434" s="70">
        <f t="shared" si="64"/>
        <v>0</v>
      </c>
      <c r="N434" s="70">
        <f t="shared" si="64"/>
        <v>0</v>
      </c>
      <c r="O434" s="70">
        <f t="shared" si="64"/>
        <v>0</v>
      </c>
      <c r="P434" s="70"/>
      <c r="Q434" s="70"/>
      <c r="R434" s="70"/>
      <c r="S434" s="70"/>
      <c r="T434" s="70"/>
      <c r="U434" s="70"/>
    </row>
    <row r="435" spans="1:21" ht="47.25">
      <c r="A435" s="235" t="s">
        <v>259</v>
      </c>
      <c r="B435" s="145" t="s">
        <v>866</v>
      </c>
      <c r="C435" s="151" t="s">
        <v>15</v>
      </c>
      <c r="D435" s="151" t="s">
        <v>19</v>
      </c>
      <c r="E435" s="151" t="s">
        <v>867</v>
      </c>
      <c r="F435" s="151" t="s">
        <v>34</v>
      </c>
      <c r="G435" s="56" t="s">
        <v>868</v>
      </c>
      <c r="H435" s="63" t="s">
        <v>869</v>
      </c>
      <c r="I435" s="63" t="s">
        <v>870</v>
      </c>
      <c r="J435" s="236"/>
      <c r="K435" s="237">
        <v>1000</v>
      </c>
      <c r="L435" s="237"/>
      <c r="M435" s="153">
        <v>0</v>
      </c>
      <c r="N435" s="153">
        <v>0</v>
      </c>
      <c r="O435" s="153"/>
      <c r="P435" s="153"/>
      <c r="Q435" s="153"/>
      <c r="R435" s="238"/>
      <c r="S435" s="238"/>
      <c r="T435" s="238"/>
      <c r="U435" s="67"/>
    </row>
    <row r="436" spans="1:21" ht="38.25" customHeight="1">
      <c r="A436" s="187" t="s">
        <v>559</v>
      </c>
      <c r="B436" s="306" t="s">
        <v>560</v>
      </c>
      <c r="C436" s="307"/>
      <c r="D436" s="307"/>
      <c r="E436" s="307"/>
      <c r="F436" s="307"/>
      <c r="G436" s="307"/>
      <c r="H436" s="307"/>
      <c r="I436" s="308"/>
      <c r="J436" s="188">
        <f aca="true" t="shared" si="65" ref="J436:O436">SUM(J437:J447)</f>
        <v>5531.400000000001</v>
      </c>
      <c r="K436" s="188">
        <f t="shared" si="65"/>
        <v>3006.7</v>
      </c>
      <c r="L436" s="188">
        <f t="shared" si="65"/>
        <v>2484</v>
      </c>
      <c r="M436" s="188">
        <f t="shared" si="65"/>
        <v>3052.0000000000005</v>
      </c>
      <c r="N436" s="188">
        <f t="shared" si="65"/>
        <v>3052.0000000000005</v>
      </c>
      <c r="O436" s="188">
        <f t="shared" si="65"/>
        <v>0</v>
      </c>
      <c r="P436" s="188"/>
      <c r="Q436" s="188"/>
      <c r="R436" s="188"/>
      <c r="S436" s="188"/>
      <c r="T436" s="188"/>
      <c r="U436" s="215"/>
    </row>
    <row r="437" spans="1:21" ht="78.75">
      <c r="A437" s="295" t="s">
        <v>74</v>
      </c>
      <c r="B437" s="56" t="s">
        <v>426</v>
      </c>
      <c r="C437" s="29" t="s">
        <v>10</v>
      </c>
      <c r="D437" s="29" t="s">
        <v>17</v>
      </c>
      <c r="E437" s="29" t="s">
        <v>427</v>
      </c>
      <c r="F437" s="29" t="s">
        <v>24</v>
      </c>
      <c r="G437" s="56" t="s">
        <v>428</v>
      </c>
      <c r="H437" s="57" t="s">
        <v>372</v>
      </c>
      <c r="I437" s="172" t="s">
        <v>36</v>
      </c>
      <c r="J437" s="22">
        <v>8</v>
      </c>
      <c r="K437" s="22"/>
      <c r="L437" s="22"/>
      <c r="M437" s="67"/>
      <c r="N437" s="67"/>
      <c r="O437" s="67"/>
      <c r="P437" s="67"/>
      <c r="Q437" s="67"/>
      <c r="R437" s="67"/>
      <c r="S437" s="67"/>
      <c r="T437" s="67"/>
      <c r="U437" s="67"/>
    </row>
    <row r="438" spans="1:21" ht="59.25" customHeight="1">
      <c r="A438" s="242" t="s">
        <v>64</v>
      </c>
      <c r="B438" s="274" t="s">
        <v>977</v>
      </c>
      <c r="C438" s="72" t="s">
        <v>10</v>
      </c>
      <c r="D438" s="72" t="s">
        <v>17</v>
      </c>
      <c r="E438" s="72" t="s">
        <v>337</v>
      </c>
      <c r="F438" s="72" t="s">
        <v>24</v>
      </c>
      <c r="G438" s="138" t="s">
        <v>978</v>
      </c>
      <c r="H438" s="138" t="s">
        <v>979</v>
      </c>
      <c r="I438" s="138" t="s">
        <v>980</v>
      </c>
      <c r="J438" s="67">
        <v>23.8</v>
      </c>
      <c r="K438" s="152"/>
      <c r="L438" s="152"/>
      <c r="M438" s="153"/>
      <c r="N438" s="153"/>
      <c r="O438" s="153"/>
      <c r="P438" s="153"/>
      <c r="Q438" s="153"/>
      <c r="R438" s="238"/>
      <c r="S438" s="238"/>
      <c r="T438" s="238"/>
      <c r="U438" s="67"/>
    </row>
    <row r="439" spans="1:21" ht="74.25" customHeight="1">
      <c r="A439" s="242" t="s">
        <v>92</v>
      </c>
      <c r="B439" s="145" t="s">
        <v>871</v>
      </c>
      <c r="C439" s="151" t="s">
        <v>15</v>
      </c>
      <c r="D439" s="151" t="s">
        <v>10</v>
      </c>
      <c r="E439" s="151" t="s">
        <v>872</v>
      </c>
      <c r="F439" s="151" t="s">
        <v>24</v>
      </c>
      <c r="G439" s="145" t="s">
        <v>873</v>
      </c>
      <c r="H439" s="240" t="s">
        <v>874</v>
      </c>
      <c r="I439" s="241" t="s">
        <v>110</v>
      </c>
      <c r="J439" s="23">
        <v>0.1</v>
      </c>
      <c r="K439" s="22">
        <v>6.7</v>
      </c>
      <c r="L439" s="152"/>
      <c r="M439" s="153">
        <v>25</v>
      </c>
      <c r="N439" s="153">
        <v>25</v>
      </c>
      <c r="O439" s="153"/>
      <c r="P439" s="153"/>
      <c r="Q439" s="153"/>
      <c r="R439" s="238"/>
      <c r="S439" s="238"/>
      <c r="T439" s="238"/>
      <c r="U439" s="67"/>
    </row>
    <row r="440" spans="1:21" ht="78.75">
      <c r="A440" s="192" t="s">
        <v>93</v>
      </c>
      <c r="B440" s="56" t="s">
        <v>875</v>
      </c>
      <c r="C440" s="243" t="s">
        <v>15</v>
      </c>
      <c r="D440" s="243" t="s">
        <v>19</v>
      </c>
      <c r="E440" s="243" t="s">
        <v>876</v>
      </c>
      <c r="F440" s="190" t="s">
        <v>877</v>
      </c>
      <c r="G440" s="59" t="s">
        <v>878</v>
      </c>
      <c r="H440" s="57" t="s">
        <v>42</v>
      </c>
      <c r="I440" s="57" t="s">
        <v>879</v>
      </c>
      <c r="J440" s="23">
        <v>1500</v>
      </c>
      <c r="K440" s="22"/>
      <c r="L440" s="22"/>
      <c r="M440" s="67"/>
      <c r="N440" s="67"/>
      <c r="O440" s="67"/>
      <c r="P440" s="67"/>
      <c r="Q440" s="67"/>
      <c r="R440" s="83"/>
      <c r="S440" s="83"/>
      <c r="T440" s="83"/>
      <c r="U440" s="67"/>
    </row>
    <row r="441" spans="1:21" ht="78.75">
      <c r="A441" s="239" t="s">
        <v>1</v>
      </c>
      <c r="B441" s="56" t="s">
        <v>880</v>
      </c>
      <c r="C441" s="29" t="s">
        <v>15</v>
      </c>
      <c r="D441" s="29" t="s">
        <v>19</v>
      </c>
      <c r="E441" s="29" t="s">
        <v>107</v>
      </c>
      <c r="F441" s="29" t="s">
        <v>24</v>
      </c>
      <c r="G441" s="56" t="s">
        <v>361</v>
      </c>
      <c r="H441" s="56" t="s">
        <v>42</v>
      </c>
      <c r="I441" s="57" t="s">
        <v>373</v>
      </c>
      <c r="J441" s="23">
        <v>115.6</v>
      </c>
      <c r="K441" s="22"/>
      <c r="L441" s="22"/>
      <c r="M441" s="67"/>
      <c r="N441" s="67"/>
      <c r="O441" s="67"/>
      <c r="P441" s="67"/>
      <c r="Q441" s="67"/>
      <c r="R441" s="83"/>
      <c r="S441" s="83"/>
      <c r="T441" s="83"/>
      <c r="U441" s="67"/>
    </row>
    <row r="442" spans="1:21" ht="104.25" customHeight="1">
      <c r="A442" s="189" t="s">
        <v>2</v>
      </c>
      <c r="B442" s="56" t="s">
        <v>881</v>
      </c>
      <c r="C442" s="190" t="s">
        <v>15</v>
      </c>
      <c r="D442" s="190" t="s">
        <v>19</v>
      </c>
      <c r="E442" s="190" t="s">
        <v>882</v>
      </c>
      <c r="F442" s="190" t="s">
        <v>24</v>
      </c>
      <c r="G442" s="56" t="s">
        <v>883</v>
      </c>
      <c r="H442" s="63" t="s">
        <v>884</v>
      </c>
      <c r="I442" s="63" t="s">
        <v>885</v>
      </c>
      <c r="J442" s="23">
        <v>3782.1</v>
      </c>
      <c r="K442" s="22">
        <v>3000</v>
      </c>
      <c r="L442" s="22">
        <v>2484</v>
      </c>
      <c r="M442" s="67">
        <v>3000</v>
      </c>
      <c r="N442" s="67">
        <v>3000</v>
      </c>
      <c r="O442" s="67"/>
      <c r="P442" s="67"/>
      <c r="Q442" s="67"/>
      <c r="R442" s="83"/>
      <c r="S442" s="83"/>
      <c r="T442" s="83"/>
      <c r="U442" s="67"/>
    </row>
    <row r="443" spans="1:21" ht="69.75" customHeight="1">
      <c r="A443" s="192" t="s">
        <v>3</v>
      </c>
      <c r="B443" s="56" t="s">
        <v>1026</v>
      </c>
      <c r="C443" s="190" t="s">
        <v>15</v>
      </c>
      <c r="D443" s="190" t="s">
        <v>19</v>
      </c>
      <c r="E443" s="190" t="s">
        <v>836</v>
      </c>
      <c r="F443" s="190" t="s">
        <v>24</v>
      </c>
      <c r="G443" s="317" t="s">
        <v>837</v>
      </c>
      <c r="H443" s="419" t="s">
        <v>838</v>
      </c>
      <c r="I443" s="419" t="s">
        <v>346</v>
      </c>
      <c r="J443" s="23"/>
      <c r="K443" s="22"/>
      <c r="L443" s="22"/>
      <c r="M443" s="67">
        <v>21.3</v>
      </c>
      <c r="N443" s="67">
        <v>21.3</v>
      </c>
      <c r="O443" s="67"/>
      <c r="P443" s="67"/>
      <c r="Q443" s="67"/>
      <c r="R443" s="83"/>
      <c r="S443" s="83"/>
      <c r="T443" s="83"/>
      <c r="U443" s="67"/>
    </row>
    <row r="444" spans="1:21" ht="54" customHeight="1">
      <c r="A444" s="192" t="s">
        <v>75</v>
      </c>
      <c r="B444" s="27" t="s">
        <v>1001</v>
      </c>
      <c r="C444" s="190" t="s">
        <v>15</v>
      </c>
      <c r="D444" s="190" t="s">
        <v>19</v>
      </c>
      <c r="E444" s="190" t="s">
        <v>840</v>
      </c>
      <c r="F444" s="190" t="s">
        <v>24</v>
      </c>
      <c r="G444" s="318"/>
      <c r="H444" s="420"/>
      <c r="I444" s="420"/>
      <c r="J444" s="23"/>
      <c r="K444" s="22"/>
      <c r="L444" s="22"/>
      <c r="M444" s="67">
        <v>3.8</v>
      </c>
      <c r="N444" s="67">
        <v>3.8</v>
      </c>
      <c r="O444" s="67"/>
      <c r="P444" s="67"/>
      <c r="Q444" s="67"/>
      <c r="R444" s="83"/>
      <c r="S444" s="83"/>
      <c r="T444" s="83"/>
      <c r="U444" s="67"/>
    </row>
    <row r="445" spans="1:21" ht="135">
      <c r="A445" s="192" t="s">
        <v>4</v>
      </c>
      <c r="B445" s="56" t="s">
        <v>189</v>
      </c>
      <c r="C445" s="29" t="s">
        <v>15</v>
      </c>
      <c r="D445" s="29" t="s">
        <v>19</v>
      </c>
      <c r="E445" s="29" t="s">
        <v>190</v>
      </c>
      <c r="F445" s="29" t="s">
        <v>24</v>
      </c>
      <c r="G445" s="163" t="s">
        <v>191</v>
      </c>
      <c r="H445" s="56" t="s">
        <v>192</v>
      </c>
      <c r="I445" s="57" t="s">
        <v>36</v>
      </c>
      <c r="J445" s="23">
        <v>92.6</v>
      </c>
      <c r="K445" s="22"/>
      <c r="L445" s="22"/>
      <c r="M445" s="67"/>
      <c r="N445" s="67"/>
      <c r="O445" s="67"/>
      <c r="P445" s="67"/>
      <c r="Q445" s="67"/>
      <c r="R445" s="83"/>
      <c r="S445" s="83"/>
      <c r="T445" s="83"/>
      <c r="U445" s="67"/>
    </row>
    <row r="446" spans="1:21" ht="75.75" customHeight="1">
      <c r="A446" s="192" t="s">
        <v>5</v>
      </c>
      <c r="B446" s="27" t="s">
        <v>1001</v>
      </c>
      <c r="C446" s="29" t="s">
        <v>15</v>
      </c>
      <c r="D446" s="29" t="s">
        <v>20</v>
      </c>
      <c r="E446" s="29" t="s">
        <v>840</v>
      </c>
      <c r="F446" s="29" t="s">
        <v>455</v>
      </c>
      <c r="G446" s="288" t="s">
        <v>837</v>
      </c>
      <c r="H446" s="288" t="s">
        <v>838</v>
      </c>
      <c r="I446" s="138" t="s">
        <v>346</v>
      </c>
      <c r="J446" s="23"/>
      <c r="K446" s="22"/>
      <c r="L446" s="22"/>
      <c r="M446" s="67">
        <v>1.9</v>
      </c>
      <c r="N446" s="67">
        <v>1.9</v>
      </c>
      <c r="O446" s="67"/>
      <c r="P446" s="67"/>
      <c r="Q446" s="67"/>
      <c r="R446" s="83"/>
      <c r="S446" s="83"/>
      <c r="T446" s="83"/>
      <c r="U446" s="67"/>
    </row>
    <row r="447" spans="1:21" ht="63">
      <c r="A447" s="239" t="s">
        <v>6</v>
      </c>
      <c r="B447" s="56" t="s">
        <v>848</v>
      </c>
      <c r="C447" s="190" t="s">
        <v>15</v>
      </c>
      <c r="D447" s="190" t="s">
        <v>20</v>
      </c>
      <c r="E447" s="190" t="s">
        <v>886</v>
      </c>
      <c r="F447" s="190" t="s">
        <v>24</v>
      </c>
      <c r="G447" s="57" t="s">
        <v>850</v>
      </c>
      <c r="H447" s="191" t="s">
        <v>851</v>
      </c>
      <c r="I447" s="63">
        <v>42369</v>
      </c>
      <c r="J447" s="23">
        <v>9.2</v>
      </c>
      <c r="K447" s="22"/>
      <c r="L447" s="22"/>
      <c r="M447" s="67"/>
      <c r="N447" s="67"/>
      <c r="O447" s="67"/>
      <c r="P447" s="67"/>
      <c r="Q447" s="67"/>
      <c r="R447" s="83"/>
      <c r="S447" s="83"/>
      <c r="T447" s="83"/>
      <c r="U447" s="67"/>
    </row>
    <row r="448" spans="1:21" ht="15.75">
      <c r="A448" s="128" t="s">
        <v>799</v>
      </c>
      <c r="B448" s="309" t="s">
        <v>80</v>
      </c>
      <c r="C448" s="310"/>
      <c r="D448" s="310"/>
      <c r="E448" s="310"/>
      <c r="F448" s="310"/>
      <c r="G448" s="310"/>
      <c r="H448" s="310"/>
      <c r="I448" s="311"/>
      <c r="J448" s="215">
        <f aca="true" t="shared" si="66" ref="J448:O448">J449</f>
        <v>0</v>
      </c>
      <c r="K448" s="215">
        <f t="shared" si="66"/>
        <v>10</v>
      </c>
      <c r="L448" s="215">
        <f t="shared" si="66"/>
        <v>10</v>
      </c>
      <c r="M448" s="215">
        <f t="shared" si="66"/>
        <v>30</v>
      </c>
      <c r="N448" s="215">
        <f t="shared" si="66"/>
        <v>30</v>
      </c>
      <c r="O448" s="215">
        <f t="shared" si="66"/>
        <v>0</v>
      </c>
      <c r="P448" s="215"/>
      <c r="Q448" s="215"/>
      <c r="R448" s="215"/>
      <c r="S448" s="215"/>
      <c r="T448" s="215"/>
      <c r="U448" s="215"/>
    </row>
    <row r="449" spans="1:21" ht="63.75" thickBot="1">
      <c r="A449" s="217" t="s">
        <v>74</v>
      </c>
      <c r="B449" s="56" t="s">
        <v>370</v>
      </c>
      <c r="C449" s="29" t="s">
        <v>10</v>
      </c>
      <c r="D449" s="29" t="s">
        <v>17</v>
      </c>
      <c r="E449" s="29" t="s">
        <v>887</v>
      </c>
      <c r="F449" s="29" t="s">
        <v>24</v>
      </c>
      <c r="G449" s="154" t="s">
        <v>837</v>
      </c>
      <c r="H449" s="154" t="s">
        <v>838</v>
      </c>
      <c r="I449" s="138" t="s">
        <v>346</v>
      </c>
      <c r="J449" s="221"/>
      <c r="K449" s="222">
        <v>10</v>
      </c>
      <c r="L449" s="222">
        <v>10</v>
      </c>
      <c r="M449" s="223">
        <v>30</v>
      </c>
      <c r="N449" s="224">
        <v>30</v>
      </c>
      <c r="O449" s="224"/>
      <c r="P449" s="224"/>
      <c r="Q449" s="224"/>
      <c r="R449" s="225"/>
      <c r="S449" s="225"/>
      <c r="T449" s="225"/>
      <c r="U449" s="302"/>
    </row>
  </sheetData>
  <sheetProtection/>
  <mergeCells count="155">
    <mergeCell ref="G443:G444"/>
    <mergeCell ref="H443:H444"/>
    <mergeCell ref="I443:I444"/>
    <mergeCell ref="B423:G423"/>
    <mergeCell ref="B427:G427"/>
    <mergeCell ref="B13:G13"/>
    <mergeCell ref="B17:G17"/>
    <mergeCell ref="B28:G28"/>
    <mergeCell ref="B36:G36"/>
    <mergeCell ref="B192:G192"/>
    <mergeCell ref="B258:G258"/>
    <mergeCell ref="A22:I22"/>
    <mergeCell ref="B23:B25"/>
    <mergeCell ref="A23:A25"/>
    <mergeCell ref="B2:T2"/>
    <mergeCell ref="K6:K7"/>
    <mergeCell ref="C4:F4"/>
    <mergeCell ref="F5:F7"/>
    <mergeCell ref="H4:H7"/>
    <mergeCell ref="M8:O8"/>
    <mergeCell ref="E5:E7"/>
    <mergeCell ref="K1:U1"/>
    <mergeCell ref="M6:O6"/>
    <mergeCell ref="P6:R6"/>
    <mergeCell ref="J4:U5"/>
    <mergeCell ref="G4:G7"/>
    <mergeCell ref="G23:G26"/>
    <mergeCell ref="S8:U8"/>
    <mergeCell ref="P8:R8"/>
    <mergeCell ref="S6:U6"/>
    <mergeCell ref="J6:J7"/>
    <mergeCell ref="G37:G38"/>
    <mergeCell ref="H37:H38"/>
    <mergeCell ref="I37:I38"/>
    <mergeCell ref="L6:L7"/>
    <mergeCell ref="A4:A7"/>
    <mergeCell ref="B4:B7"/>
    <mergeCell ref="D5:D7"/>
    <mergeCell ref="A9:I9"/>
    <mergeCell ref="A10:I10"/>
    <mergeCell ref="G14:G15"/>
    <mergeCell ref="A12:I12"/>
    <mergeCell ref="C5:C7"/>
    <mergeCell ref="I4:I7"/>
    <mergeCell ref="B11:I11"/>
    <mergeCell ref="B40:I40"/>
    <mergeCell ref="B35:I35"/>
    <mergeCell ref="A27:I27"/>
    <mergeCell ref="G48:G101"/>
    <mergeCell ref="H48:H101"/>
    <mergeCell ref="I48:I101"/>
    <mergeCell ref="G44:G47"/>
    <mergeCell ref="H44:H47"/>
    <mergeCell ref="I44:I47"/>
    <mergeCell ref="G146:G147"/>
    <mergeCell ref="B105:I105"/>
    <mergeCell ref="A106:I106"/>
    <mergeCell ref="G112:G113"/>
    <mergeCell ref="G118:G119"/>
    <mergeCell ref="A153:I153"/>
    <mergeCell ref="G120:G123"/>
    <mergeCell ref="A144:I144"/>
    <mergeCell ref="G170:G171"/>
    <mergeCell ref="H170:H171"/>
    <mergeCell ref="I170:I171"/>
    <mergeCell ref="G186:G187"/>
    <mergeCell ref="H186:H187"/>
    <mergeCell ref="I186:I187"/>
    <mergeCell ref="G205:G206"/>
    <mergeCell ref="H205:H206"/>
    <mergeCell ref="I205:I206"/>
    <mergeCell ref="G213:G215"/>
    <mergeCell ref="A190:I190"/>
    <mergeCell ref="A191:I191"/>
    <mergeCell ref="G197:G199"/>
    <mergeCell ref="G203:G204"/>
    <mergeCell ref="A222:I222"/>
    <mergeCell ref="G225:G226"/>
    <mergeCell ref="H225:H226"/>
    <mergeCell ref="I225:I226"/>
    <mergeCell ref="B234:I234"/>
    <mergeCell ref="B247:I247"/>
    <mergeCell ref="A263:I263"/>
    <mergeCell ref="B280:I280"/>
    <mergeCell ref="A279:I279"/>
    <mergeCell ref="B277:G277"/>
    <mergeCell ref="A104:I104"/>
    <mergeCell ref="B251:I251"/>
    <mergeCell ref="A252:I252"/>
    <mergeCell ref="A250:I250"/>
    <mergeCell ref="B264:I264"/>
    <mergeCell ref="A265:I265"/>
    <mergeCell ref="A281:I281"/>
    <mergeCell ref="G283:G284"/>
    <mergeCell ref="G286:G287"/>
    <mergeCell ref="H286:H287"/>
    <mergeCell ref="I286:I287"/>
    <mergeCell ref="A270:I270"/>
    <mergeCell ref="G272:G273"/>
    <mergeCell ref="H272:H273"/>
    <mergeCell ref="I272:I273"/>
    <mergeCell ref="H327:H328"/>
    <mergeCell ref="I327:I328"/>
    <mergeCell ref="B305:G305"/>
    <mergeCell ref="A290:I290"/>
    <mergeCell ref="G297:G298"/>
    <mergeCell ref="G299:G300"/>
    <mergeCell ref="A342:I342"/>
    <mergeCell ref="A343:I343"/>
    <mergeCell ref="G345:G346"/>
    <mergeCell ref="G355:G356"/>
    <mergeCell ref="B344:G344"/>
    <mergeCell ref="G301:G302"/>
    <mergeCell ref="H301:H302"/>
    <mergeCell ref="I301:I302"/>
    <mergeCell ref="A315:I315"/>
    <mergeCell ref="G327:G328"/>
    <mergeCell ref="A382:I382"/>
    <mergeCell ref="B395:I395"/>
    <mergeCell ref="B390:G390"/>
    <mergeCell ref="G363:G364"/>
    <mergeCell ref="H363:H364"/>
    <mergeCell ref="I363:I364"/>
    <mergeCell ref="A374:I374"/>
    <mergeCell ref="B377:I377"/>
    <mergeCell ref="B380:I380"/>
    <mergeCell ref="I412:I413"/>
    <mergeCell ref="A396:I396"/>
    <mergeCell ref="G398:G399"/>
    <mergeCell ref="G400:G401"/>
    <mergeCell ref="B383:I383"/>
    <mergeCell ref="A386:I386"/>
    <mergeCell ref="B389:I389"/>
    <mergeCell ref="B392:I392"/>
    <mergeCell ref="B402:G402"/>
    <mergeCell ref="I415:I416"/>
    <mergeCell ref="A421:I421"/>
    <mergeCell ref="A422:I422"/>
    <mergeCell ref="G424:G425"/>
    <mergeCell ref="G403:G404"/>
    <mergeCell ref="H403:H404"/>
    <mergeCell ref="I403:I404"/>
    <mergeCell ref="A409:I409"/>
    <mergeCell ref="G412:G413"/>
    <mergeCell ref="H412:H413"/>
    <mergeCell ref="A220:I220"/>
    <mergeCell ref="B436:I436"/>
    <mergeCell ref="B448:I448"/>
    <mergeCell ref="A394:I394"/>
    <mergeCell ref="A426:I426"/>
    <mergeCell ref="G428:G429"/>
    <mergeCell ref="A431:I431"/>
    <mergeCell ref="A433:I433"/>
    <mergeCell ref="G415:G416"/>
    <mergeCell ref="H415:H416"/>
  </mergeCells>
  <printOptions horizontalCentered="1"/>
  <pageMargins left="0.2362204724409449" right="0.1968503937007874" top="0.15748031496062992" bottom="0.2362204724409449" header="0.15748031496062992" footer="0.2362204724409449"/>
  <pageSetup horizontalDpi="600" verticalDpi="600" orientation="landscape" paperSize="9" scale="44" r:id="rId1"/>
</worksheet>
</file>

<file path=xl/worksheets/sheet2.xml><?xml version="1.0" encoding="utf-8"?>
<worksheet xmlns="http://schemas.openxmlformats.org/spreadsheetml/2006/main" xmlns:r="http://schemas.openxmlformats.org/officeDocument/2006/relationships">
  <dimension ref="A1:U83"/>
  <sheetViews>
    <sheetView tabSelected="1" zoomScale="60" zoomScaleNormal="60" zoomScalePageLayoutView="0" workbookViewId="0" topLeftCell="A58">
      <selection activeCell="I64" sqref="I64"/>
    </sheetView>
  </sheetViews>
  <sheetFormatPr defaultColWidth="9.00390625" defaultRowHeight="12.75"/>
  <cols>
    <col min="1" max="1" width="8.75390625" style="9" customWidth="1"/>
    <col min="2" max="2" width="40.00390625" style="2" customWidth="1"/>
    <col min="3" max="4" width="6.625" style="2" customWidth="1"/>
    <col min="5" max="5" width="13.875" style="3" customWidth="1"/>
    <col min="6" max="6" width="8.25390625" style="4" customWidth="1"/>
    <col min="7" max="7" width="67.875" style="5" customWidth="1"/>
    <col min="8" max="8" width="17.00390625" style="6" customWidth="1"/>
    <col min="9" max="9" width="18.375" style="6" customWidth="1"/>
    <col min="10" max="10" width="13.25390625" style="6" customWidth="1"/>
    <col min="11" max="11" width="12.875" style="6" customWidth="1"/>
    <col min="12" max="12" width="12.125" style="6" customWidth="1"/>
    <col min="13" max="13" width="14.00390625" style="92" customWidth="1"/>
    <col min="14" max="14" width="14.25390625" style="92" customWidth="1"/>
    <col min="15" max="15" width="12.25390625" style="92" customWidth="1"/>
    <col min="16" max="17" width="6.25390625" style="92" customWidth="1"/>
    <col min="18" max="18" width="5.75390625" style="92" customWidth="1"/>
    <col min="19" max="19" width="5.375" style="92" customWidth="1"/>
    <col min="20" max="20" width="5.125" style="7" customWidth="1"/>
    <col min="21" max="21" width="6.25390625" style="7" customWidth="1"/>
    <col min="22" max="16384" width="9.125" style="7" customWidth="1"/>
  </cols>
  <sheetData>
    <row r="1" spans="1:19" ht="27" customHeight="1">
      <c r="A1" s="1"/>
      <c r="I1" s="398"/>
      <c r="J1" s="398"/>
      <c r="K1" s="398"/>
      <c r="L1" s="398"/>
      <c r="M1" s="398"/>
      <c r="N1" s="398"/>
      <c r="O1" s="398"/>
      <c r="P1" s="398"/>
      <c r="Q1" s="398"/>
      <c r="R1" s="398"/>
      <c r="S1" s="398"/>
    </row>
    <row r="2" spans="1:20" ht="50.25" customHeight="1">
      <c r="A2" s="8"/>
      <c r="B2" s="416" t="s">
        <v>990</v>
      </c>
      <c r="C2" s="416"/>
      <c r="D2" s="416"/>
      <c r="E2" s="416"/>
      <c r="F2" s="416"/>
      <c r="G2" s="416"/>
      <c r="H2" s="416"/>
      <c r="I2" s="416"/>
      <c r="J2" s="416"/>
      <c r="K2" s="416"/>
      <c r="L2" s="416"/>
      <c r="M2" s="416"/>
      <c r="N2" s="416"/>
      <c r="O2" s="416"/>
      <c r="P2" s="416"/>
      <c r="Q2" s="416"/>
      <c r="R2" s="416"/>
      <c r="S2" s="416"/>
      <c r="T2" s="416"/>
    </row>
    <row r="3" spans="2:4" ht="15.75" thickBot="1">
      <c r="B3" s="10"/>
      <c r="C3" s="10"/>
      <c r="D3" s="10"/>
    </row>
    <row r="4" spans="1:21" ht="42" customHeight="1">
      <c r="A4" s="469" t="s">
        <v>47</v>
      </c>
      <c r="B4" s="457" t="s">
        <v>76</v>
      </c>
      <c r="C4" s="445" t="s">
        <v>73</v>
      </c>
      <c r="D4" s="446"/>
      <c r="E4" s="446"/>
      <c r="F4" s="446"/>
      <c r="G4" s="463" t="s">
        <v>79</v>
      </c>
      <c r="H4" s="456" t="s">
        <v>48</v>
      </c>
      <c r="I4" s="456" t="s">
        <v>77</v>
      </c>
      <c r="J4" s="400" t="s">
        <v>49</v>
      </c>
      <c r="K4" s="400"/>
      <c r="L4" s="400"/>
      <c r="M4" s="400"/>
      <c r="N4" s="400"/>
      <c r="O4" s="400"/>
      <c r="P4" s="400"/>
      <c r="Q4" s="400"/>
      <c r="R4" s="401"/>
      <c r="S4" s="401"/>
      <c r="T4" s="401"/>
      <c r="U4" s="402"/>
    </row>
    <row r="5" spans="1:21" ht="39" customHeight="1">
      <c r="A5" s="470"/>
      <c r="B5" s="458"/>
      <c r="C5" s="444" t="s">
        <v>50</v>
      </c>
      <c r="D5" s="444" t="s">
        <v>51</v>
      </c>
      <c r="E5" s="444" t="s">
        <v>52</v>
      </c>
      <c r="F5" s="444" t="s">
        <v>53</v>
      </c>
      <c r="G5" s="464"/>
      <c r="H5" s="444"/>
      <c r="I5" s="444"/>
      <c r="J5" s="403"/>
      <c r="K5" s="403"/>
      <c r="L5" s="403"/>
      <c r="M5" s="403"/>
      <c r="N5" s="403"/>
      <c r="O5" s="403"/>
      <c r="P5" s="403"/>
      <c r="Q5" s="403"/>
      <c r="R5" s="404"/>
      <c r="S5" s="404"/>
      <c r="T5" s="404"/>
      <c r="U5" s="405"/>
    </row>
    <row r="6" spans="1:21" ht="24" customHeight="1">
      <c r="A6" s="470"/>
      <c r="B6" s="458"/>
      <c r="C6" s="444"/>
      <c r="D6" s="444"/>
      <c r="E6" s="444"/>
      <c r="F6" s="444"/>
      <c r="G6" s="464"/>
      <c r="H6" s="444"/>
      <c r="I6" s="444"/>
      <c r="J6" s="393" t="s">
        <v>184</v>
      </c>
      <c r="K6" s="393" t="s">
        <v>185</v>
      </c>
      <c r="L6" s="393" t="s">
        <v>186</v>
      </c>
      <c r="M6" s="460" t="s">
        <v>11</v>
      </c>
      <c r="N6" s="461"/>
      <c r="O6" s="462"/>
      <c r="P6" s="390" t="s">
        <v>115</v>
      </c>
      <c r="Q6" s="391"/>
      <c r="R6" s="399"/>
      <c r="S6" s="390" t="s">
        <v>187</v>
      </c>
      <c r="T6" s="391"/>
      <c r="U6" s="392"/>
    </row>
    <row r="7" spans="1:21" s="11" customFormat="1" ht="43.5" customHeight="1">
      <c r="A7" s="470"/>
      <c r="B7" s="458"/>
      <c r="C7" s="444"/>
      <c r="D7" s="444"/>
      <c r="E7" s="444"/>
      <c r="F7" s="444"/>
      <c r="G7" s="465"/>
      <c r="H7" s="444"/>
      <c r="I7" s="444"/>
      <c r="J7" s="393"/>
      <c r="K7" s="393"/>
      <c r="L7" s="393"/>
      <c r="M7" s="134" t="s">
        <v>78</v>
      </c>
      <c r="N7" s="102" t="s">
        <v>54</v>
      </c>
      <c r="O7" s="102" t="s">
        <v>55</v>
      </c>
      <c r="P7" s="102" t="s">
        <v>78</v>
      </c>
      <c r="Q7" s="102" t="s">
        <v>54</v>
      </c>
      <c r="R7" s="102" t="s">
        <v>55</v>
      </c>
      <c r="S7" s="102" t="s">
        <v>78</v>
      </c>
      <c r="T7" s="102" t="s">
        <v>54</v>
      </c>
      <c r="U7" s="103" t="s">
        <v>55</v>
      </c>
    </row>
    <row r="8" spans="1:21" s="11" customFormat="1" ht="18.75">
      <c r="A8" s="14" t="s">
        <v>74</v>
      </c>
      <c r="B8" s="15">
        <v>2</v>
      </c>
      <c r="C8" s="16" t="s">
        <v>92</v>
      </c>
      <c r="D8" s="16" t="s">
        <v>93</v>
      </c>
      <c r="E8" s="16" t="s">
        <v>1</v>
      </c>
      <c r="F8" s="16" t="s">
        <v>2</v>
      </c>
      <c r="G8" s="16" t="s">
        <v>3</v>
      </c>
      <c r="H8" s="16" t="s">
        <v>75</v>
      </c>
      <c r="I8" s="16" t="s">
        <v>4</v>
      </c>
      <c r="J8" s="101">
        <v>10</v>
      </c>
      <c r="K8" s="101">
        <v>11</v>
      </c>
      <c r="L8" s="101">
        <v>12</v>
      </c>
      <c r="M8" s="453">
        <v>13</v>
      </c>
      <c r="N8" s="454"/>
      <c r="O8" s="455"/>
      <c r="P8" s="453">
        <v>14</v>
      </c>
      <c r="Q8" s="454"/>
      <c r="R8" s="455"/>
      <c r="S8" s="453">
        <v>15</v>
      </c>
      <c r="T8" s="454"/>
      <c r="U8" s="459"/>
    </row>
    <row r="9" spans="1:21" s="245" customFormat="1" ht="24.75" customHeight="1">
      <c r="A9" s="383" t="s">
        <v>261</v>
      </c>
      <c r="B9" s="383"/>
      <c r="C9" s="383"/>
      <c r="D9" s="383"/>
      <c r="E9" s="383"/>
      <c r="F9" s="383"/>
      <c r="G9" s="383"/>
      <c r="H9" s="383"/>
      <c r="I9" s="384"/>
      <c r="J9" s="246">
        <f aca="true" t="shared" si="0" ref="J9:O9">J10+J26+J35+J71</f>
        <v>134113.2</v>
      </c>
      <c r="K9" s="246">
        <f t="shared" si="0"/>
        <v>158002.40000000002</v>
      </c>
      <c r="L9" s="246">
        <f t="shared" si="0"/>
        <v>92113.79999999999</v>
      </c>
      <c r="M9" s="246">
        <f t="shared" si="0"/>
        <v>144098.40000000002</v>
      </c>
      <c r="N9" s="246">
        <f t="shared" si="0"/>
        <v>143573.80000000002</v>
      </c>
      <c r="O9" s="261">
        <f t="shared" si="0"/>
        <v>524.6</v>
      </c>
      <c r="P9" s="244"/>
      <c r="Q9" s="244"/>
      <c r="R9" s="244"/>
      <c r="S9" s="244"/>
      <c r="T9" s="244"/>
      <c r="U9" s="244"/>
    </row>
    <row r="10" spans="1:21" s="20" customFormat="1" ht="23.25" customHeight="1">
      <c r="A10" s="312" t="s">
        <v>183</v>
      </c>
      <c r="B10" s="312"/>
      <c r="C10" s="312"/>
      <c r="D10" s="312"/>
      <c r="E10" s="312"/>
      <c r="F10" s="312"/>
      <c r="G10" s="312"/>
      <c r="H10" s="312"/>
      <c r="I10" s="313"/>
      <c r="J10" s="147">
        <f aca="true" t="shared" si="1" ref="J10:O10">J11+J15+J18</f>
        <v>1986</v>
      </c>
      <c r="K10" s="147">
        <f t="shared" si="1"/>
        <v>5798.9</v>
      </c>
      <c r="L10" s="147">
        <f t="shared" si="1"/>
        <v>2936.2</v>
      </c>
      <c r="M10" s="147">
        <f t="shared" si="1"/>
        <v>9605.6</v>
      </c>
      <c r="N10" s="147">
        <f t="shared" si="1"/>
        <v>9605.6</v>
      </c>
      <c r="O10" s="147">
        <f t="shared" si="1"/>
        <v>0</v>
      </c>
      <c r="P10" s="147"/>
      <c r="Q10" s="147"/>
      <c r="R10" s="147"/>
      <c r="S10" s="147"/>
      <c r="T10" s="147"/>
      <c r="U10" s="148"/>
    </row>
    <row r="11" spans="1:21" s="11" customFormat="1" ht="37.5" customHeight="1">
      <c r="A11" s="36" t="s">
        <v>56</v>
      </c>
      <c r="B11" s="429" t="s">
        <v>117</v>
      </c>
      <c r="C11" s="430"/>
      <c r="D11" s="430"/>
      <c r="E11" s="430"/>
      <c r="F11" s="430"/>
      <c r="G11" s="430"/>
      <c r="H11" s="430"/>
      <c r="I11" s="431"/>
      <c r="J11" s="25">
        <f aca="true" t="shared" si="2" ref="J11:O11">J12</f>
        <v>0</v>
      </c>
      <c r="K11" s="25">
        <f t="shared" si="2"/>
        <v>1163.5</v>
      </c>
      <c r="L11" s="25">
        <f t="shared" si="2"/>
        <v>0</v>
      </c>
      <c r="M11" s="25">
        <f t="shared" si="2"/>
        <v>0</v>
      </c>
      <c r="N11" s="25">
        <f t="shared" si="2"/>
        <v>0</v>
      </c>
      <c r="O11" s="25">
        <f t="shared" si="2"/>
        <v>0</v>
      </c>
      <c r="P11" s="104"/>
      <c r="Q11" s="104"/>
      <c r="R11" s="104"/>
      <c r="S11" s="104"/>
      <c r="T11" s="25"/>
      <c r="U11" s="25"/>
    </row>
    <row r="12" spans="1:21" ht="40.5" customHeight="1">
      <c r="A12" s="466" t="s">
        <v>121</v>
      </c>
      <c r="B12" s="467"/>
      <c r="C12" s="467"/>
      <c r="D12" s="467"/>
      <c r="E12" s="467"/>
      <c r="F12" s="467"/>
      <c r="G12" s="467"/>
      <c r="H12" s="467"/>
      <c r="I12" s="468"/>
      <c r="J12" s="91">
        <f aca="true" t="shared" si="3" ref="J12:O12">SUM(J13:J13)</f>
        <v>0</v>
      </c>
      <c r="K12" s="91">
        <f t="shared" si="3"/>
        <v>1163.5</v>
      </c>
      <c r="L12" s="91">
        <f t="shared" si="3"/>
        <v>0</v>
      </c>
      <c r="M12" s="91">
        <f t="shared" si="3"/>
        <v>0</v>
      </c>
      <c r="N12" s="91">
        <f t="shared" si="3"/>
        <v>0</v>
      </c>
      <c r="O12" s="91">
        <f t="shared" si="3"/>
        <v>0</v>
      </c>
      <c r="P12" s="91"/>
      <c r="Q12" s="91"/>
      <c r="R12" s="91"/>
      <c r="S12" s="91"/>
      <c r="T12" s="91"/>
      <c r="U12" s="91"/>
    </row>
    <row r="13" spans="1:21" s="69" customFormat="1" ht="40.5" customHeight="1">
      <c r="A13" s="79" t="s">
        <v>60</v>
      </c>
      <c r="B13" s="71" t="s">
        <v>122</v>
      </c>
      <c r="C13" s="71"/>
      <c r="D13" s="71"/>
      <c r="E13" s="71"/>
      <c r="F13" s="71"/>
      <c r="G13" s="71"/>
      <c r="H13" s="71"/>
      <c r="I13" s="71"/>
      <c r="J13" s="70">
        <f aca="true" t="shared" si="4" ref="J13:O13">SUM(J14:J14)</f>
        <v>0</v>
      </c>
      <c r="K13" s="70">
        <f t="shared" si="4"/>
        <v>1163.5</v>
      </c>
      <c r="L13" s="70">
        <f t="shared" si="4"/>
        <v>0</v>
      </c>
      <c r="M13" s="70">
        <f t="shared" si="4"/>
        <v>0</v>
      </c>
      <c r="N13" s="70">
        <f t="shared" si="4"/>
        <v>0</v>
      </c>
      <c r="O13" s="70">
        <f t="shared" si="4"/>
        <v>0</v>
      </c>
      <c r="P13" s="70"/>
      <c r="Q13" s="70"/>
      <c r="R13" s="70"/>
      <c r="S13" s="70"/>
      <c r="T13" s="70"/>
      <c r="U13" s="70"/>
    </row>
    <row r="14" spans="1:21" s="12" customFormat="1" ht="83.25" customHeight="1">
      <c r="A14" s="129" t="s">
        <v>259</v>
      </c>
      <c r="B14" s="54" t="s">
        <v>86</v>
      </c>
      <c r="C14" s="35" t="s">
        <v>5</v>
      </c>
      <c r="D14" s="35" t="s">
        <v>15</v>
      </c>
      <c r="E14" s="35" t="s">
        <v>210</v>
      </c>
      <c r="F14" s="35" t="s">
        <v>34</v>
      </c>
      <c r="G14" s="59" t="s">
        <v>217</v>
      </c>
      <c r="H14" s="57" t="s">
        <v>131</v>
      </c>
      <c r="I14" s="57" t="s">
        <v>110</v>
      </c>
      <c r="J14" s="24"/>
      <c r="K14" s="23">
        <v>1163.5</v>
      </c>
      <c r="L14" s="23"/>
      <c r="M14" s="67">
        <v>0</v>
      </c>
      <c r="N14" s="67">
        <v>0</v>
      </c>
      <c r="O14" s="67"/>
      <c r="P14" s="67"/>
      <c r="Q14" s="67"/>
      <c r="R14" s="83"/>
      <c r="S14" s="83"/>
      <c r="T14" s="73"/>
      <c r="U14" s="74"/>
    </row>
    <row r="15" spans="1:21" s="13" customFormat="1" ht="21" customHeight="1">
      <c r="A15" s="36" t="s">
        <v>61</v>
      </c>
      <c r="B15" s="50" t="s">
        <v>62</v>
      </c>
      <c r="C15" s="50"/>
      <c r="D15" s="50"/>
      <c r="E15" s="50"/>
      <c r="F15" s="50"/>
      <c r="G15" s="51"/>
      <c r="H15" s="52"/>
      <c r="I15" s="53"/>
      <c r="J15" s="104">
        <f aca="true" t="shared" si="5" ref="J15:O16">J16</f>
        <v>370.5</v>
      </c>
      <c r="K15" s="104">
        <f t="shared" si="5"/>
        <v>138.2</v>
      </c>
      <c r="L15" s="104">
        <f t="shared" si="5"/>
        <v>0</v>
      </c>
      <c r="M15" s="104">
        <f t="shared" si="5"/>
        <v>256.1</v>
      </c>
      <c r="N15" s="104">
        <f t="shared" si="5"/>
        <v>256.1</v>
      </c>
      <c r="O15" s="104">
        <f t="shared" si="5"/>
        <v>0</v>
      </c>
      <c r="P15" s="104"/>
      <c r="Q15" s="104"/>
      <c r="R15" s="104"/>
      <c r="S15" s="104"/>
      <c r="T15" s="25"/>
      <c r="U15" s="75"/>
    </row>
    <row r="16" spans="1:21" s="17" customFormat="1" ht="19.5" customHeight="1">
      <c r="A16" s="37" t="s">
        <v>64</v>
      </c>
      <c r="B16" s="439" t="s">
        <v>0</v>
      </c>
      <c r="C16" s="425"/>
      <c r="D16" s="425"/>
      <c r="E16" s="425"/>
      <c r="F16" s="425"/>
      <c r="G16" s="440"/>
      <c r="H16" s="42"/>
      <c r="I16" s="43"/>
      <c r="J16" s="90">
        <f t="shared" si="5"/>
        <v>370.5</v>
      </c>
      <c r="K16" s="90">
        <f t="shared" si="5"/>
        <v>138.2</v>
      </c>
      <c r="L16" s="90">
        <f t="shared" si="5"/>
        <v>0</v>
      </c>
      <c r="M16" s="90">
        <f t="shared" si="5"/>
        <v>256.1</v>
      </c>
      <c r="N16" s="90">
        <f t="shared" si="5"/>
        <v>256.1</v>
      </c>
      <c r="O16" s="90">
        <f t="shared" si="5"/>
        <v>0</v>
      </c>
      <c r="P16" s="90"/>
      <c r="Q16" s="90"/>
      <c r="R16" s="90"/>
      <c r="S16" s="90"/>
      <c r="T16" s="90"/>
      <c r="U16" s="90"/>
    </row>
    <row r="17" spans="1:21" s="12" customFormat="1" ht="99" customHeight="1">
      <c r="A17" s="129" t="s">
        <v>225</v>
      </c>
      <c r="B17" s="58" t="s">
        <v>116</v>
      </c>
      <c r="C17" s="62" t="s">
        <v>5</v>
      </c>
      <c r="D17" s="62" t="s">
        <v>15</v>
      </c>
      <c r="E17" s="62" t="s">
        <v>211</v>
      </c>
      <c r="F17" s="35" t="s">
        <v>32</v>
      </c>
      <c r="G17" s="59" t="s">
        <v>218</v>
      </c>
      <c r="H17" s="57" t="s">
        <v>131</v>
      </c>
      <c r="I17" s="57" t="s">
        <v>110</v>
      </c>
      <c r="J17" s="23">
        <v>370.5</v>
      </c>
      <c r="K17" s="23">
        <v>138.2</v>
      </c>
      <c r="L17" s="23"/>
      <c r="M17" s="67">
        <v>256.1</v>
      </c>
      <c r="N17" s="67">
        <v>256.1</v>
      </c>
      <c r="O17" s="67"/>
      <c r="P17" s="67"/>
      <c r="Q17" s="67"/>
      <c r="R17" s="83"/>
      <c r="S17" s="83"/>
      <c r="T17" s="73"/>
      <c r="U17" s="74"/>
    </row>
    <row r="18" spans="1:21" s="11" customFormat="1" ht="21" customHeight="1">
      <c r="A18" s="36" t="s">
        <v>65</v>
      </c>
      <c r="B18" s="50" t="s">
        <v>66</v>
      </c>
      <c r="C18" s="50"/>
      <c r="D18" s="50"/>
      <c r="E18" s="50"/>
      <c r="F18" s="50"/>
      <c r="G18" s="51"/>
      <c r="H18" s="52"/>
      <c r="I18" s="53"/>
      <c r="J18" s="104">
        <f aca="true" t="shared" si="6" ref="J18:O18">J19+J21+J24</f>
        <v>1615.5</v>
      </c>
      <c r="K18" s="104">
        <f t="shared" si="6"/>
        <v>4497.2</v>
      </c>
      <c r="L18" s="104">
        <f t="shared" si="6"/>
        <v>2936.2</v>
      </c>
      <c r="M18" s="104">
        <f t="shared" si="6"/>
        <v>9349.5</v>
      </c>
      <c r="N18" s="104">
        <f t="shared" si="6"/>
        <v>9349.5</v>
      </c>
      <c r="O18" s="104">
        <f t="shared" si="6"/>
        <v>0</v>
      </c>
      <c r="P18" s="104"/>
      <c r="Q18" s="104"/>
      <c r="R18" s="104"/>
      <c r="S18" s="104"/>
      <c r="T18" s="25"/>
      <c r="U18" s="25"/>
    </row>
    <row r="19" spans="1:21" s="19" customFormat="1" ht="15.75">
      <c r="A19" s="44" t="s">
        <v>63</v>
      </c>
      <c r="B19" s="45" t="s">
        <v>67</v>
      </c>
      <c r="C19" s="45"/>
      <c r="D19" s="45"/>
      <c r="E19" s="45"/>
      <c r="F19" s="45"/>
      <c r="G19" s="46"/>
      <c r="H19" s="47"/>
      <c r="I19" s="48"/>
      <c r="J19" s="90">
        <f aca="true" t="shared" si="7" ref="J19:O19">J20</f>
        <v>31.1</v>
      </c>
      <c r="K19" s="90">
        <f t="shared" si="7"/>
        <v>4020</v>
      </c>
      <c r="L19" s="90">
        <f t="shared" si="7"/>
        <v>2713.5</v>
      </c>
      <c r="M19" s="90">
        <f t="shared" si="7"/>
        <v>7621.3</v>
      </c>
      <c r="N19" s="90">
        <f t="shared" si="7"/>
        <v>7621.3</v>
      </c>
      <c r="O19" s="90">
        <f t="shared" si="7"/>
        <v>0</v>
      </c>
      <c r="P19" s="90"/>
      <c r="Q19" s="90"/>
      <c r="R19" s="90"/>
      <c r="S19" s="90"/>
      <c r="T19" s="90"/>
      <c r="U19" s="90"/>
    </row>
    <row r="20" spans="1:21" ht="129" customHeight="1">
      <c r="A20" s="26" t="s">
        <v>156</v>
      </c>
      <c r="B20" s="27" t="s">
        <v>123</v>
      </c>
      <c r="C20" s="29" t="s">
        <v>22</v>
      </c>
      <c r="D20" s="29" t="s">
        <v>10</v>
      </c>
      <c r="E20" s="29" t="s">
        <v>215</v>
      </c>
      <c r="F20" s="29" t="s">
        <v>28</v>
      </c>
      <c r="G20" s="60" t="s">
        <v>130</v>
      </c>
      <c r="H20" s="155">
        <v>41871</v>
      </c>
      <c r="I20" s="155">
        <v>43100</v>
      </c>
      <c r="J20" s="22">
        <v>31.1</v>
      </c>
      <c r="K20" s="22">
        <v>4020</v>
      </c>
      <c r="L20" s="22">
        <v>2713.5</v>
      </c>
      <c r="M20" s="67">
        <v>7621.3</v>
      </c>
      <c r="N20" s="67">
        <v>7621.3</v>
      </c>
      <c r="O20" s="67"/>
      <c r="P20" s="96"/>
      <c r="Q20" s="96"/>
      <c r="R20" s="97"/>
      <c r="S20" s="97"/>
      <c r="T20" s="76"/>
      <c r="U20" s="81"/>
    </row>
    <row r="21" spans="1:21" s="18" customFormat="1" ht="19.5" customHeight="1">
      <c r="A21" s="44" t="s">
        <v>69</v>
      </c>
      <c r="B21" s="38" t="s">
        <v>70</v>
      </c>
      <c r="C21" s="38"/>
      <c r="D21" s="38"/>
      <c r="E21" s="38"/>
      <c r="F21" s="39"/>
      <c r="G21" s="46"/>
      <c r="H21" s="47"/>
      <c r="I21" s="47"/>
      <c r="J21" s="90">
        <f aca="true" t="shared" si="8" ref="J21:O21">J22+J23</f>
        <v>478.9</v>
      </c>
      <c r="K21" s="90">
        <f t="shared" si="8"/>
        <v>477.2</v>
      </c>
      <c r="L21" s="90">
        <f t="shared" si="8"/>
        <v>222.7</v>
      </c>
      <c r="M21" s="90">
        <f t="shared" si="8"/>
        <v>1728.1999999999998</v>
      </c>
      <c r="N21" s="90">
        <f t="shared" si="8"/>
        <v>1728.1999999999998</v>
      </c>
      <c r="O21" s="90">
        <f t="shared" si="8"/>
        <v>0</v>
      </c>
      <c r="P21" s="90"/>
      <c r="Q21" s="90"/>
      <c r="R21" s="90"/>
      <c r="S21" s="90"/>
      <c r="T21" s="90"/>
      <c r="U21" s="90"/>
    </row>
    <row r="22" spans="1:21" ht="127.5" customHeight="1">
      <c r="A22" s="26" t="s">
        <v>157</v>
      </c>
      <c r="B22" s="27" t="s">
        <v>129</v>
      </c>
      <c r="C22" s="29" t="s">
        <v>12</v>
      </c>
      <c r="D22" s="29" t="s">
        <v>14</v>
      </c>
      <c r="E22" s="29" t="s">
        <v>209</v>
      </c>
      <c r="F22" s="29" t="s">
        <v>28</v>
      </c>
      <c r="G22" s="60" t="s">
        <v>130</v>
      </c>
      <c r="H22" s="155">
        <v>41871</v>
      </c>
      <c r="I22" s="155">
        <v>43100</v>
      </c>
      <c r="J22" s="23">
        <v>478.9</v>
      </c>
      <c r="K22" s="22">
        <v>477.2</v>
      </c>
      <c r="L22" s="22">
        <v>222.7</v>
      </c>
      <c r="M22" s="67">
        <v>550.4</v>
      </c>
      <c r="N22" s="67">
        <v>550.4</v>
      </c>
      <c r="O22" s="96"/>
      <c r="P22" s="96"/>
      <c r="Q22" s="96"/>
      <c r="R22" s="97"/>
      <c r="S22" s="97"/>
      <c r="T22" s="78"/>
      <c r="U22" s="77"/>
    </row>
    <row r="23" spans="1:21" ht="127.5" customHeight="1">
      <c r="A23" s="26"/>
      <c r="B23" s="54" t="s">
        <v>86</v>
      </c>
      <c r="C23" s="35" t="s">
        <v>5</v>
      </c>
      <c r="D23" s="35" t="s">
        <v>15</v>
      </c>
      <c r="E23" s="35" t="s">
        <v>210</v>
      </c>
      <c r="F23" s="35" t="s">
        <v>34</v>
      </c>
      <c r="G23" s="59" t="s">
        <v>217</v>
      </c>
      <c r="H23" s="57" t="s">
        <v>131</v>
      </c>
      <c r="I23" s="57" t="s">
        <v>110</v>
      </c>
      <c r="J23" s="24"/>
      <c r="K23" s="23">
        <v>0</v>
      </c>
      <c r="L23" s="23"/>
      <c r="M23" s="67">
        <v>1177.8</v>
      </c>
      <c r="N23" s="67">
        <v>1177.8</v>
      </c>
      <c r="O23" s="67"/>
      <c r="P23" s="96"/>
      <c r="Q23" s="96"/>
      <c r="R23" s="97"/>
      <c r="S23" s="97"/>
      <c r="T23" s="78"/>
      <c r="U23" s="78"/>
    </row>
    <row r="24" spans="1:21" s="18" customFormat="1" ht="33" customHeight="1">
      <c r="A24" s="44" t="s">
        <v>71</v>
      </c>
      <c r="B24" s="38" t="s">
        <v>72</v>
      </c>
      <c r="C24" s="38"/>
      <c r="D24" s="38"/>
      <c r="E24" s="38"/>
      <c r="F24" s="39"/>
      <c r="G24" s="46"/>
      <c r="H24" s="47"/>
      <c r="I24" s="47"/>
      <c r="J24" s="90">
        <f>SUM(J25:J25)</f>
        <v>1105.5</v>
      </c>
      <c r="K24" s="90">
        <f>SUM(K25:K25)</f>
        <v>0</v>
      </c>
      <c r="L24" s="90">
        <f>SUM(L25:L25)</f>
        <v>0</v>
      </c>
      <c r="M24" s="90"/>
      <c r="N24" s="90"/>
      <c r="O24" s="90"/>
      <c r="P24" s="90"/>
      <c r="Q24" s="90"/>
      <c r="R24" s="90"/>
      <c r="S24" s="90"/>
      <c r="T24" s="90"/>
      <c r="U24" s="90"/>
    </row>
    <row r="25" spans="1:21" ht="154.5" customHeight="1">
      <c r="A25" s="26" t="s">
        <v>234</v>
      </c>
      <c r="B25" s="56" t="s">
        <v>170</v>
      </c>
      <c r="C25" s="29" t="s">
        <v>5</v>
      </c>
      <c r="D25" s="29" t="s">
        <v>15</v>
      </c>
      <c r="E25" s="29" t="s">
        <v>171</v>
      </c>
      <c r="F25" s="29" t="s">
        <v>28</v>
      </c>
      <c r="G25" s="57" t="s">
        <v>83</v>
      </c>
      <c r="H25" s="56" t="s">
        <v>84</v>
      </c>
      <c r="I25" s="56" t="s">
        <v>85</v>
      </c>
      <c r="J25" s="133">
        <v>1105.5</v>
      </c>
      <c r="K25" s="133"/>
      <c r="L25" s="133"/>
      <c r="M25" s="96"/>
      <c r="N25" s="96"/>
      <c r="O25" s="96"/>
      <c r="P25" s="96"/>
      <c r="Q25" s="96"/>
      <c r="R25" s="97"/>
      <c r="S25" s="97"/>
      <c r="T25" s="78"/>
      <c r="U25" s="77"/>
    </row>
    <row r="26" spans="1:21" ht="30.75" customHeight="1">
      <c r="A26" s="312" t="s">
        <v>568</v>
      </c>
      <c r="B26" s="312"/>
      <c r="C26" s="312"/>
      <c r="D26" s="312"/>
      <c r="E26" s="312"/>
      <c r="F26" s="312"/>
      <c r="G26" s="312"/>
      <c r="H26" s="312"/>
      <c r="I26" s="313"/>
      <c r="J26" s="147">
        <f aca="true" t="shared" si="9" ref="J26:O26">J27+J31</f>
        <v>5381.799999999999</v>
      </c>
      <c r="K26" s="147">
        <f t="shared" si="9"/>
        <v>2097.1</v>
      </c>
      <c r="L26" s="147">
        <f t="shared" si="9"/>
        <v>0</v>
      </c>
      <c r="M26" s="147">
        <f t="shared" si="9"/>
        <v>4309</v>
      </c>
      <c r="N26" s="147">
        <f t="shared" si="9"/>
        <v>4306.6</v>
      </c>
      <c r="O26" s="147">
        <f t="shared" si="9"/>
        <v>2.4</v>
      </c>
      <c r="P26" s="147"/>
      <c r="Q26" s="147"/>
      <c r="R26" s="147"/>
      <c r="S26" s="147"/>
      <c r="T26" s="147"/>
      <c r="U26" s="148"/>
    </row>
    <row r="27" spans="1:21" ht="15.75" customHeight="1">
      <c r="A27" s="36" t="s">
        <v>56</v>
      </c>
      <c r="B27" s="429" t="s">
        <v>117</v>
      </c>
      <c r="C27" s="430"/>
      <c r="D27" s="430"/>
      <c r="E27" s="430"/>
      <c r="F27" s="430"/>
      <c r="G27" s="430"/>
      <c r="H27" s="430"/>
      <c r="I27" s="431"/>
      <c r="J27" s="104">
        <f>J28</f>
        <v>3.4</v>
      </c>
      <c r="K27" s="104">
        <f aca="true" t="shared" si="10" ref="K27:O28">K28</f>
        <v>0</v>
      </c>
      <c r="L27" s="104">
        <f t="shared" si="10"/>
        <v>0</v>
      </c>
      <c r="M27" s="104">
        <f t="shared" si="10"/>
        <v>2.4</v>
      </c>
      <c r="N27" s="104">
        <f t="shared" si="10"/>
        <v>0</v>
      </c>
      <c r="O27" s="104">
        <f t="shared" si="10"/>
        <v>2.4</v>
      </c>
      <c r="P27" s="104"/>
      <c r="Q27" s="104"/>
      <c r="R27" s="104"/>
      <c r="S27" s="104"/>
      <c r="T27" s="25"/>
      <c r="U27" s="25"/>
    </row>
    <row r="28" spans="1:21" ht="15.75" customHeight="1">
      <c r="A28" s="424" t="s">
        <v>120</v>
      </c>
      <c r="B28" s="425"/>
      <c r="C28" s="425"/>
      <c r="D28" s="425"/>
      <c r="E28" s="425"/>
      <c r="F28" s="425"/>
      <c r="G28" s="425"/>
      <c r="H28" s="425"/>
      <c r="I28" s="425"/>
      <c r="J28" s="91">
        <f>J29</f>
        <v>3.4</v>
      </c>
      <c r="K28" s="91">
        <f t="shared" si="10"/>
        <v>0</v>
      </c>
      <c r="L28" s="91">
        <f t="shared" si="10"/>
        <v>0</v>
      </c>
      <c r="M28" s="91">
        <f t="shared" si="10"/>
        <v>2.4</v>
      </c>
      <c r="N28" s="91">
        <f t="shared" si="10"/>
        <v>0</v>
      </c>
      <c r="O28" s="91">
        <f t="shared" si="10"/>
        <v>2.4</v>
      </c>
      <c r="P28" s="91"/>
      <c r="Q28" s="91"/>
      <c r="R28" s="91"/>
      <c r="S28" s="91"/>
      <c r="T28" s="91"/>
      <c r="U28" s="106"/>
    </row>
    <row r="29" spans="1:21" ht="31.5">
      <c r="A29" s="32" t="s">
        <v>59</v>
      </c>
      <c r="B29" s="61" t="s">
        <v>9</v>
      </c>
      <c r="C29" s="29"/>
      <c r="D29" s="29"/>
      <c r="E29" s="29"/>
      <c r="F29" s="29"/>
      <c r="G29" s="33"/>
      <c r="H29" s="33"/>
      <c r="I29" s="34"/>
      <c r="J29" s="80">
        <f aca="true" t="shared" si="11" ref="J29:O29">SUM(J30:J30)</f>
        <v>3.4</v>
      </c>
      <c r="K29" s="80">
        <f t="shared" si="11"/>
        <v>0</v>
      </c>
      <c r="L29" s="80">
        <f t="shared" si="11"/>
        <v>0</v>
      </c>
      <c r="M29" s="80">
        <f t="shared" si="11"/>
        <v>2.4</v>
      </c>
      <c r="N29" s="80">
        <f t="shared" si="11"/>
        <v>0</v>
      </c>
      <c r="O29" s="80">
        <f t="shared" si="11"/>
        <v>2.4</v>
      </c>
      <c r="P29" s="80"/>
      <c r="Q29" s="80"/>
      <c r="R29" s="80"/>
      <c r="S29" s="80"/>
      <c r="T29" s="194"/>
      <c r="U29" s="194"/>
    </row>
    <row r="30" spans="1:21" ht="105" customHeight="1">
      <c r="A30" s="32" t="s">
        <v>227</v>
      </c>
      <c r="B30" s="58" t="s">
        <v>569</v>
      </c>
      <c r="C30" s="54" t="s">
        <v>10</v>
      </c>
      <c r="D30" s="54" t="s">
        <v>18</v>
      </c>
      <c r="E30" s="54" t="s">
        <v>570</v>
      </c>
      <c r="F30" s="29" t="s">
        <v>27</v>
      </c>
      <c r="G30" s="59" t="s">
        <v>571</v>
      </c>
      <c r="H30" s="57" t="s">
        <v>572</v>
      </c>
      <c r="I30" s="57" t="s">
        <v>573</v>
      </c>
      <c r="J30" s="22">
        <v>3.4</v>
      </c>
      <c r="K30" s="22"/>
      <c r="L30" s="22"/>
      <c r="M30" s="67">
        <v>2.4</v>
      </c>
      <c r="N30" s="67">
        <v>0</v>
      </c>
      <c r="O30" s="67">
        <v>2.4</v>
      </c>
      <c r="P30" s="67"/>
      <c r="Q30" s="67"/>
      <c r="R30" s="83"/>
      <c r="S30" s="83"/>
      <c r="T30" s="22"/>
      <c r="U30" s="195"/>
    </row>
    <row r="31" spans="1:21" ht="15.75">
      <c r="A31" s="36" t="s">
        <v>61</v>
      </c>
      <c r="B31" s="50" t="s">
        <v>62</v>
      </c>
      <c r="C31" s="50"/>
      <c r="D31" s="50"/>
      <c r="E31" s="50"/>
      <c r="F31" s="50"/>
      <c r="G31" s="51"/>
      <c r="H31" s="52"/>
      <c r="I31" s="53"/>
      <c r="J31" s="104">
        <f aca="true" t="shared" si="12" ref="J31:O31">J32</f>
        <v>5378.4</v>
      </c>
      <c r="K31" s="104">
        <f t="shared" si="12"/>
        <v>2097.1</v>
      </c>
      <c r="L31" s="104">
        <f t="shared" si="12"/>
        <v>0</v>
      </c>
      <c r="M31" s="104">
        <f t="shared" si="12"/>
        <v>4306.6</v>
      </c>
      <c r="N31" s="104">
        <f t="shared" si="12"/>
        <v>4306.6</v>
      </c>
      <c r="O31" s="104">
        <f t="shared" si="12"/>
        <v>0</v>
      </c>
      <c r="P31" s="104"/>
      <c r="Q31" s="104"/>
      <c r="R31" s="104"/>
      <c r="S31" s="104"/>
      <c r="T31" s="25"/>
      <c r="U31" s="75"/>
    </row>
    <row r="32" spans="1:21" ht="23.25" customHeight="1">
      <c r="A32" s="37" t="s">
        <v>64</v>
      </c>
      <c r="B32" s="439" t="s">
        <v>0</v>
      </c>
      <c r="C32" s="425"/>
      <c r="D32" s="425"/>
      <c r="E32" s="425"/>
      <c r="F32" s="425"/>
      <c r="G32" s="440"/>
      <c r="H32" s="42"/>
      <c r="I32" s="43"/>
      <c r="J32" s="90">
        <f aca="true" t="shared" si="13" ref="J32:O32">J33+J34</f>
        <v>5378.4</v>
      </c>
      <c r="K32" s="90">
        <f t="shared" si="13"/>
        <v>2097.1</v>
      </c>
      <c r="L32" s="90">
        <f t="shared" si="13"/>
        <v>0</v>
      </c>
      <c r="M32" s="90">
        <f t="shared" si="13"/>
        <v>4306.6</v>
      </c>
      <c r="N32" s="90">
        <f t="shared" si="13"/>
        <v>4306.6</v>
      </c>
      <c r="O32" s="90">
        <f t="shared" si="13"/>
        <v>0</v>
      </c>
      <c r="P32" s="90"/>
      <c r="Q32" s="90"/>
      <c r="R32" s="90"/>
      <c r="S32" s="90"/>
      <c r="T32" s="90"/>
      <c r="U32" s="90"/>
    </row>
    <row r="33" spans="1:21" ht="47.25" customHeight="1">
      <c r="A33" s="167" t="s">
        <v>340</v>
      </c>
      <c r="B33" s="58" t="s">
        <v>574</v>
      </c>
      <c r="C33" s="35" t="s">
        <v>5</v>
      </c>
      <c r="D33" s="35" t="s">
        <v>14</v>
      </c>
      <c r="E33" s="35" t="s">
        <v>575</v>
      </c>
      <c r="F33" s="35" t="s">
        <v>32</v>
      </c>
      <c r="G33" s="345" t="s">
        <v>576</v>
      </c>
      <c r="H33" s="317" t="s">
        <v>131</v>
      </c>
      <c r="I33" s="317" t="s">
        <v>110</v>
      </c>
      <c r="J33" s="23"/>
      <c r="K33" s="23">
        <v>700.9</v>
      </c>
      <c r="L33" s="23"/>
      <c r="M33" s="67"/>
      <c r="N33" s="67"/>
      <c r="O33" s="67"/>
      <c r="P33" s="67"/>
      <c r="Q33" s="67"/>
      <c r="R33" s="83"/>
      <c r="S33" s="83"/>
      <c r="T33" s="73"/>
      <c r="U33" s="74"/>
    </row>
    <row r="34" spans="1:21" ht="31.5">
      <c r="A34" s="167" t="s">
        <v>577</v>
      </c>
      <c r="B34" s="58" t="s">
        <v>578</v>
      </c>
      <c r="C34" s="35" t="s">
        <v>5</v>
      </c>
      <c r="D34" s="35" t="s">
        <v>14</v>
      </c>
      <c r="E34" s="35" t="s">
        <v>579</v>
      </c>
      <c r="F34" s="35" t="s">
        <v>32</v>
      </c>
      <c r="G34" s="346"/>
      <c r="H34" s="318"/>
      <c r="I34" s="318"/>
      <c r="J34" s="23">
        <v>5378.4</v>
      </c>
      <c r="K34" s="23">
        <v>1396.2</v>
      </c>
      <c r="L34" s="23"/>
      <c r="M34" s="67">
        <v>4306.6</v>
      </c>
      <c r="N34" s="67">
        <v>4306.6</v>
      </c>
      <c r="O34" s="67"/>
      <c r="P34" s="67"/>
      <c r="Q34" s="67"/>
      <c r="R34" s="83"/>
      <c r="S34" s="83"/>
      <c r="T34" s="73"/>
      <c r="U34" s="74"/>
    </row>
    <row r="35" spans="1:21" ht="25.5" customHeight="1">
      <c r="A35" s="312" t="s">
        <v>260</v>
      </c>
      <c r="B35" s="312"/>
      <c r="C35" s="312"/>
      <c r="D35" s="312"/>
      <c r="E35" s="312"/>
      <c r="F35" s="312"/>
      <c r="G35" s="312"/>
      <c r="H35" s="312"/>
      <c r="I35" s="313"/>
      <c r="J35" s="147">
        <f aca="true" t="shared" si="14" ref="J35:O35">J36+J65</f>
        <v>86044.2</v>
      </c>
      <c r="K35" s="147">
        <f t="shared" si="14"/>
        <v>114705.1</v>
      </c>
      <c r="L35" s="147">
        <f t="shared" si="14"/>
        <v>63174.7</v>
      </c>
      <c r="M35" s="147">
        <f t="shared" si="14"/>
        <v>107853.50000000001</v>
      </c>
      <c r="N35" s="147">
        <f t="shared" si="14"/>
        <v>107853.50000000001</v>
      </c>
      <c r="O35" s="147">
        <f t="shared" si="14"/>
        <v>0</v>
      </c>
      <c r="P35" s="147"/>
      <c r="Q35" s="147"/>
      <c r="R35" s="147"/>
      <c r="S35" s="147"/>
      <c r="T35" s="147"/>
      <c r="U35" s="148"/>
    </row>
    <row r="36" spans="1:21" ht="15.75">
      <c r="A36" s="36" t="s">
        <v>56</v>
      </c>
      <c r="B36" s="429" t="s">
        <v>117</v>
      </c>
      <c r="C36" s="430"/>
      <c r="D36" s="430"/>
      <c r="E36" s="430"/>
      <c r="F36" s="430"/>
      <c r="G36" s="430"/>
      <c r="H36" s="430"/>
      <c r="I36" s="431"/>
      <c r="J36" s="104">
        <f aca="true" t="shared" si="15" ref="J36:O36">J37+J46+J55+J59</f>
        <v>85177.3</v>
      </c>
      <c r="K36" s="104">
        <f t="shared" si="15"/>
        <v>113605</v>
      </c>
      <c r="L36" s="104">
        <f t="shared" si="15"/>
        <v>62794.2</v>
      </c>
      <c r="M36" s="104">
        <f t="shared" si="15"/>
        <v>106686.00000000001</v>
      </c>
      <c r="N36" s="104">
        <f t="shared" si="15"/>
        <v>106686.00000000001</v>
      </c>
      <c r="O36" s="104">
        <f t="shared" si="15"/>
        <v>0</v>
      </c>
      <c r="P36" s="104"/>
      <c r="Q36" s="104"/>
      <c r="R36" s="104"/>
      <c r="S36" s="104"/>
      <c r="T36" s="25"/>
      <c r="U36" s="25"/>
    </row>
    <row r="37" spans="1:21" ht="15.75">
      <c r="A37" s="432" t="s">
        <v>118</v>
      </c>
      <c r="B37" s="433"/>
      <c r="C37" s="433"/>
      <c r="D37" s="433"/>
      <c r="E37" s="433"/>
      <c r="F37" s="433"/>
      <c r="G37" s="433"/>
      <c r="H37" s="433"/>
      <c r="I37" s="434"/>
      <c r="J37" s="90">
        <f aca="true" t="shared" si="16" ref="J37:O37">J38+J42</f>
        <v>1122</v>
      </c>
      <c r="K37" s="90">
        <f t="shared" si="16"/>
        <v>1253.3999999999999</v>
      </c>
      <c r="L37" s="90">
        <f t="shared" si="16"/>
        <v>581.4</v>
      </c>
      <c r="M37" s="90">
        <f t="shared" si="16"/>
        <v>1175</v>
      </c>
      <c r="N37" s="90">
        <f t="shared" si="16"/>
        <v>1175</v>
      </c>
      <c r="O37" s="90">
        <f t="shared" si="16"/>
        <v>0</v>
      </c>
      <c r="P37" s="90"/>
      <c r="Q37" s="90"/>
      <c r="R37" s="90"/>
      <c r="S37" s="90"/>
      <c r="T37" s="90"/>
      <c r="U37" s="105"/>
    </row>
    <row r="38" spans="1:21" ht="31.5">
      <c r="A38" s="26" t="s">
        <v>57</v>
      </c>
      <c r="B38" s="61" t="s">
        <v>119</v>
      </c>
      <c r="C38" s="27"/>
      <c r="D38" s="27"/>
      <c r="E38" s="27"/>
      <c r="F38" s="28"/>
      <c r="G38" s="30"/>
      <c r="H38" s="31"/>
      <c r="I38" s="31"/>
      <c r="J38" s="80">
        <f aca="true" t="shared" si="17" ref="J38:O38">SUM(J39:J41)</f>
        <v>1007.4000000000001</v>
      </c>
      <c r="K38" s="80">
        <f t="shared" si="17"/>
        <v>1175.8</v>
      </c>
      <c r="L38" s="80">
        <f t="shared" si="17"/>
        <v>550.5</v>
      </c>
      <c r="M38" s="80">
        <f t="shared" si="17"/>
        <v>1061.4</v>
      </c>
      <c r="N38" s="80">
        <f t="shared" si="17"/>
        <v>1061.4</v>
      </c>
      <c r="O38" s="80">
        <f t="shared" si="17"/>
        <v>0</v>
      </c>
      <c r="P38" s="80"/>
      <c r="Q38" s="80"/>
      <c r="R38" s="80"/>
      <c r="S38" s="80"/>
      <c r="T38" s="194"/>
      <c r="U38" s="194"/>
    </row>
    <row r="39" spans="1:21" ht="77.25" customHeight="1">
      <c r="A39" s="26" t="s">
        <v>219</v>
      </c>
      <c r="B39" s="56" t="s">
        <v>754</v>
      </c>
      <c r="C39" s="29" t="s">
        <v>10</v>
      </c>
      <c r="D39" s="29" t="s">
        <v>15</v>
      </c>
      <c r="E39" s="29" t="s">
        <v>755</v>
      </c>
      <c r="F39" s="29" t="s">
        <v>26</v>
      </c>
      <c r="G39" s="59" t="s">
        <v>756</v>
      </c>
      <c r="H39" s="57" t="s">
        <v>402</v>
      </c>
      <c r="I39" s="57" t="s">
        <v>291</v>
      </c>
      <c r="J39" s="23">
        <v>330.8</v>
      </c>
      <c r="K39" s="22">
        <v>364.2</v>
      </c>
      <c r="L39" s="22">
        <v>184</v>
      </c>
      <c r="M39" s="67">
        <v>326.1</v>
      </c>
      <c r="N39" s="67">
        <v>326.1</v>
      </c>
      <c r="O39" s="67"/>
      <c r="P39" s="67"/>
      <c r="Q39" s="67"/>
      <c r="R39" s="83"/>
      <c r="S39" s="83"/>
      <c r="T39" s="73"/>
      <c r="U39" s="74"/>
    </row>
    <row r="40" spans="1:21" ht="118.5" customHeight="1">
      <c r="A40" s="26" t="s">
        <v>220</v>
      </c>
      <c r="B40" s="58" t="s">
        <v>757</v>
      </c>
      <c r="C40" s="29" t="s">
        <v>316</v>
      </c>
      <c r="D40" s="29" t="s">
        <v>13</v>
      </c>
      <c r="E40" s="29" t="s">
        <v>758</v>
      </c>
      <c r="F40" s="29" t="s">
        <v>26</v>
      </c>
      <c r="G40" s="59" t="s">
        <v>614</v>
      </c>
      <c r="H40" s="57" t="s">
        <v>402</v>
      </c>
      <c r="I40" s="57" t="s">
        <v>291</v>
      </c>
      <c r="J40" s="23">
        <v>355.8</v>
      </c>
      <c r="K40" s="22">
        <v>448.1</v>
      </c>
      <c r="L40" s="22">
        <v>221.5</v>
      </c>
      <c r="M40" s="67">
        <v>410</v>
      </c>
      <c r="N40" s="67">
        <v>410</v>
      </c>
      <c r="O40" s="67"/>
      <c r="P40" s="67"/>
      <c r="Q40" s="67"/>
      <c r="R40" s="83"/>
      <c r="S40" s="83"/>
      <c r="T40" s="73"/>
      <c r="U40" s="74"/>
    </row>
    <row r="41" spans="1:21" ht="72.75" customHeight="1">
      <c r="A41" s="26" t="s">
        <v>221</v>
      </c>
      <c r="B41" s="56" t="s">
        <v>759</v>
      </c>
      <c r="C41" s="29" t="s">
        <v>316</v>
      </c>
      <c r="D41" s="29" t="s">
        <v>13</v>
      </c>
      <c r="E41" s="29" t="s">
        <v>760</v>
      </c>
      <c r="F41" s="29" t="s">
        <v>26</v>
      </c>
      <c r="G41" s="59" t="s">
        <v>614</v>
      </c>
      <c r="H41" s="57" t="s">
        <v>402</v>
      </c>
      <c r="I41" s="57" t="s">
        <v>291</v>
      </c>
      <c r="J41" s="23">
        <v>320.8</v>
      </c>
      <c r="K41" s="22">
        <v>363.5</v>
      </c>
      <c r="L41" s="22">
        <v>145</v>
      </c>
      <c r="M41" s="67">
        <v>325.3</v>
      </c>
      <c r="N41" s="67">
        <v>325.3</v>
      </c>
      <c r="O41" s="67"/>
      <c r="P41" s="67"/>
      <c r="Q41" s="67"/>
      <c r="R41" s="83"/>
      <c r="S41" s="83"/>
      <c r="T41" s="73"/>
      <c r="U41" s="23"/>
    </row>
    <row r="42" spans="1:21" ht="24.75" customHeight="1">
      <c r="A42" s="32" t="s">
        <v>58</v>
      </c>
      <c r="B42" s="341" t="s">
        <v>8</v>
      </c>
      <c r="C42" s="315"/>
      <c r="D42" s="315"/>
      <c r="E42" s="315"/>
      <c r="F42" s="315"/>
      <c r="G42" s="316"/>
      <c r="H42" s="33"/>
      <c r="I42" s="34"/>
      <c r="J42" s="80">
        <f aca="true" t="shared" si="18" ref="J42:O42">SUM(J43:J45)</f>
        <v>114.6</v>
      </c>
      <c r="K42" s="80">
        <f t="shared" si="18"/>
        <v>77.6</v>
      </c>
      <c r="L42" s="80">
        <f t="shared" si="18"/>
        <v>30.9</v>
      </c>
      <c r="M42" s="80">
        <f t="shared" si="18"/>
        <v>113.6</v>
      </c>
      <c r="N42" s="80">
        <f t="shared" si="18"/>
        <v>113.6</v>
      </c>
      <c r="O42" s="80">
        <f t="shared" si="18"/>
        <v>0</v>
      </c>
      <c r="P42" s="80"/>
      <c r="Q42" s="80"/>
      <c r="R42" s="80"/>
      <c r="S42" s="80"/>
      <c r="T42" s="197"/>
      <c r="U42" s="197"/>
    </row>
    <row r="43" spans="1:21" ht="75.75" customHeight="1">
      <c r="A43" s="32" t="s">
        <v>222</v>
      </c>
      <c r="B43" s="56" t="s">
        <v>754</v>
      </c>
      <c r="C43" s="29" t="s">
        <v>10</v>
      </c>
      <c r="D43" s="29" t="s">
        <v>15</v>
      </c>
      <c r="E43" s="29" t="s">
        <v>755</v>
      </c>
      <c r="F43" s="29" t="s">
        <v>27</v>
      </c>
      <c r="G43" s="59" t="s">
        <v>756</v>
      </c>
      <c r="H43" s="57" t="s">
        <v>402</v>
      </c>
      <c r="I43" s="57" t="s">
        <v>291</v>
      </c>
      <c r="J43" s="23">
        <v>19.8</v>
      </c>
      <c r="K43" s="67">
        <v>23.5</v>
      </c>
      <c r="L43" s="67">
        <v>7</v>
      </c>
      <c r="M43" s="67">
        <v>34.9</v>
      </c>
      <c r="N43" s="67">
        <v>34.9</v>
      </c>
      <c r="O43" s="67"/>
      <c r="P43" s="67"/>
      <c r="Q43" s="67"/>
      <c r="R43" s="83"/>
      <c r="S43" s="83"/>
      <c r="T43" s="73"/>
      <c r="U43" s="74"/>
    </row>
    <row r="44" spans="1:21" ht="78" customHeight="1">
      <c r="A44" s="32" t="s">
        <v>761</v>
      </c>
      <c r="B44" s="56" t="s">
        <v>759</v>
      </c>
      <c r="C44" s="29" t="s">
        <v>316</v>
      </c>
      <c r="D44" s="29" t="s">
        <v>13</v>
      </c>
      <c r="E44" s="29" t="s">
        <v>760</v>
      </c>
      <c r="F44" s="29" t="s">
        <v>27</v>
      </c>
      <c r="G44" s="59" t="s">
        <v>614</v>
      </c>
      <c r="H44" s="57" t="s">
        <v>402</v>
      </c>
      <c r="I44" s="57" t="s">
        <v>291</v>
      </c>
      <c r="J44" s="23">
        <v>28.8</v>
      </c>
      <c r="K44" s="22">
        <v>23.5</v>
      </c>
      <c r="L44" s="22">
        <v>8.2</v>
      </c>
      <c r="M44" s="67">
        <v>36.7</v>
      </c>
      <c r="N44" s="67">
        <v>36.7</v>
      </c>
      <c r="O44" s="67"/>
      <c r="P44" s="67"/>
      <c r="Q44" s="67"/>
      <c r="R44" s="83"/>
      <c r="S44" s="83"/>
      <c r="T44" s="73"/>
      <c r="U44" s="74"/>
    </row>
    <row r="45" spans="1:21" ht="120" customHeight="1">
      <c r="A45" s="32" t="s">
        <v>307</v>
      </c>
      <c r="B45" s="58" t="s">
        <v>757</v>
      </c>
      <c r="C45" s="29" t="s">
        <v>316</v>
      </c>
      <c r="D45" s="29" t="s">
        <v>13</v>
      </c>
      <c r="E45" s="29" t="s">
        <v>758</v>
      </c>
      <c r="F45" s="29" t="s">
        <v>27</v>
      </c>
      <c r="G45" s="59" t="s">
        <v>614</v>
      </c>
      <c r="H45" s="57" t="s">
        <v>402</v>
      </c>
      <c r="I45" s="57" t="s">
        <v>291</v>
      </c>
      <c r="J45" s="23">
        <v>66</v>
      </c>
      <c r="K45" s="22">
        <v>30.6</v>
      </c>
      <c r="L45" s="22">
        <v>15.7</v>
      </c>
      <c r="M45" s="67">
        <v>42</v>
      </c>
      <c r="N45" s="67">
        <v>42</v>
      </c>
      <c r="O45" s="67"/>
      <c r="P45" s="67"/>
      <c r="Q45" s="67"/>
      <c r="R45" s="83"/>
      <c r="S45" s="83"/>
      <c r="T45" s="73"/>
      <c r="U45" s="74"/>
    </row>
    <row r="46" spans="1:21" ht="32.25" customHeight="1">
      <c r="A46" s="447" t="s">
        <v>339</v>
      </c>
      <c r="B46" s="448"/>
      <c r="C46" s="448"/>
      <c r="D46" s="448"/>
      <c r="E46" s="448"/>
      <c r="F46" s="448"/>
      <c r="G46" s="448"/>
      <c r="H46" s="448"/>
      <c r="I46" s="449"/>
      <c r="J46" s="90">
        <f aca="true" t="shared" si="19" ref="J46:O46">J47+J51</f>
        <v>21139.5</v>
      </c>
      <c r="K46" s="90">
        <f t="shared" si="19"/>
        <v>21128</v>
      </c>
      <c r="L46" s="90">
        <f t="shared" si="19"/>
        <v>11412.2</v>
      </c>
      <c r="M46" s="90">
        <f t="shared" si="19"/>
        <v>20392.2</v>
      </c>
      <c r="N46" s="90">
        <f t="shared" si="19"/>
        <v>20392.2</v>
      </c>
      <c r="O46" s="90">
        <f t="shared" si="19"/>
        <v>0</v>
      </c>
      <c r="P46" s="90"/>
      <c r="Q46" s="90"/>
      <c r="R46" s="90"/>
      <c r="S46" s="90"/>
      <c r="T46" s="90"/>
      <c r="U46" s="105"/>
    </row>
    <row r="47" spans="1:21" ht="31.5">
      <c r="A47" s="26" t="s">
        <v>340</v>
      </c>
      <c r="B47" s="61" t="s">
        <v>762</v>
      </c>
      <c r="C47" s="54"/>
      <c r="D47" s="54"/>
      <c r="E47" s="54"/>
      <c r="F47" s="29"/>
      <c r="G47" s="30"/>
      <c r="H47" s="31"/>
      <c r="I47" s="31"/>
      <c r="J47" s="80">
        <f aca="true" t="shared" si="20" ref="J47:O47">SUM(J48:J50)</f>
        <v>19780.4</v>
      </c>
      <c r="K47" s="80">
        <f t="shared" si="20"/>
        <v>20508.9</v>
      </c>
      <c r="L47" s="80">
        <f t="shared" si="20"/>
        <v>11188.7</v>
      </c>
      <c r="M47" s="80">
        <f t="shared" si="20"/>
        <v>17532.5</v>
      </c>
      <c r="N47" s="80">
        <f t="shared" si="20"/>
        <v>17532.5</v>
      </c>
      <c r="O47" s="80">
        <f t="shared" si="20"/>
        <v>0</v>
      </c>
      <c r="P47" s="80"/>
      <c r="Q47" s="80"/>
      <c r="R47" s="80"/>
      <c r="S47" s="80"/>
      <c r="T47" s="194"/>
      <c r="U47" s="194"/>
    </row>
    <row r="48" spans="1:21" ht="127.5" customHeight="1">
      <c r="A48" s="26" t="s">
        <v>342</v>
      </c>
      <c r="B48" s="56" t="s">
        <v>763</v>
      </c>
      <c r="C48" s="29" t="s">
        <v>316</v>
      </c>
      <c r="D48" s="29" t="s">
        <v>10</v>
      </c>
      <c r="E48" s="29" t="s">
        <v>764</v>
      </c>
      <c r="F48" s="29" t="s">
        <v>26</v>
      </c>
      <c r="G48" s="59" t="s">
        <v>765</v>
      </c>
      <c r="H48" s="57" t="s">
        <v>766</v>
      </c>
      <c r="I48" s="57" t="s">
        <v>767</v>
      </c>
      <c r="J48" s="22">
        <v>2</v>
      </c>
      <c r="K48" s="22"/>
      <c r="L48" s="22"/>
      <c r="M48" s="67"/>
      <c r="N48" s="67"/>
      <c r="O48" s="67"/>
      <c r="P48" s="67"/>
      <c r="Q48" s="67"/>
      <c r="R48" s="83"/>
      <c r="S48" s="83"/>
      <c r="T48" s="208"/>
      <c r="U48" s="209"/>
    </row>
    <row r="49" spans="1:21" ht="220.5">
      <c r="A49" s="26" t="s">
        <v>347</v>
      </c>
      <c r="B49" s="27" t="s">
        <v>768</v>
      </c>
      <c r="C49" s="29" t="s">
        <v>316</v>
      </c>
      <c r="D49" s="29" t="s">
        <v>10</v>
      </c>
      <c r="E49" s="29" t="s">
        <v>769</v>
      </c>
      <c r="F49" s="29" t="s">
        <v>26</v>
      </c>
      <c r="G49" s="62" t="s">
        <v>770</v>
      </c>
      <c r="H49" s="210" t="s">
        <v>771</v>
      </c>
      <c r="I49" s="156" t="s">
        <v>772</v>
      </c>
      <c r="J49" s="22">
        <v>5398.1</v>
      </c>
      <c r="K49" s="22"/>
      <c r="L49" s="23"/>
      <c r="M49" s="67"/>
      <c r="N49" s="67"/>
      <c r="O49" s="67"/>
      <c r="P49" s="67"/>
      <c r="Q49" s="67"/>
      <c r="R49" s="83"/>
      <c r="S49" s="83"/>
      <c r="T49" s="73"/>
      <c r="U49" s="74"/>
    </row>
    <row r="50" spans="1:21" ht="78.75">
      <c r="A50" s="26" t="s">
        <v>624</v>
      </c>
      <c r="B50" s="27" t="s">
        <v>917</v>
      </c>
      <c r="C50" s="35" t="s">
        <v>316</v>
      </c>
      <c r="D50" s="35" t="s">
        <v>12</v>
      </c>
      <c r="E50" s="35" t="s">
        <v>773</v>
      </c>
      <c r="F50" s="35" t="s">
        <v>26</v>
      </c>
      <c r="G50" s="59" t="s">
        <v>627</v>
      </c>
      <c r="H50" s="57" t="s">
        <v>402</v>
      </c>
      <c r="I50" s="57" t="s">
        <v>291</v>
      </c>
      <c r="J50" s="22">
        <v>14380.3</v>
      </c>
      <c r="K50" s="22">
        <v>20508.9</v>
      </c>
      <c r="L50" s="23">
        <v>11188.7</v>
      </c>
      <c r="M50" s="67">
        <v>17532.5</v>
      </c>
      <c r="N50" s="67">
        <v>17532.5</v>
      </c>
      <c r="O50" s="67"/>
      <c r="P50" s="67"/>
      <c r="Q50" s="67"/>
      <c r="R50" s="83"/>
      <c r="S50" s="83"/>
      <c r="T50" s="73"/>
      <c r="U50" s="74"/>
    </row>
    <row r="51" spans="1:21" ht="27" customHeight="1">
      <c r="A51" s="32" t="s">
        <v>577</v>
      </c>
      <c r="B51" s="341" t="s">
        <v>349</v>
      </c>
      <c r="C51" s="315"/>
      <c r="D51" s="315"/>
      <c r="E51" s="315"/>
      <c r="F51" s="315"/>
      <c r="G51" s="316"/>
      <c r="H51" s="33"/>
      <c r="I51" s="34"/>
      <c r="J51" s="80">
        <f aca="true" t="shared" si="21" ref="J51:O51">SUM(J52:J54)</f>
        <v>1359.1</v>
      </c>
      <c r="K51" s="80">
        <f t="shared" si="21"/>
        <v>619.1</v>
      </c>
      <c r="L51" s="80">
        <f t="shared" si="21"/>
        <v>223.5</v>
      </c>
      <c r="M51" s="80">
        <f t="shared" si="21"/>
        <v>2859.7</v>
      </c>
      <c r="N51" s="80">
        <f t="shared" si="21"/>
        <v>2859.7</v>
      </c>
      <c r="O51" s="80">
        <f t="shared" si="21"/>
        <v>0</v>
      </c>
      <c r="P51" s="80"/>
      <c r="Q51" s="80"/>
      <c r="R51" s="80"/>
      <c r="S51" s="80"/>
      <c r="T51" s="194"/>
      <c r="U51" s="194"/>
    </row>
    <row r="52" spans="1:21" ht="126">
      <c r="A52" s="32" t="s">
        <v>350</v>
      </c>
      <c r="B52" s="56" t="s">
        <v>763</v>
      </c>
      <c r="C52" s="54" t="s">
        <v>316</v>
      </c>
      <c r="D52" s="54" t="s">
        <v>10</v>
      </c>
      <c r="E52" s="54" t="s">
        <v>774</v>
      </c>
      <c r="F52" s="29" t="s">
        <v>775</v>
      </c>
      <c r="G52" s="59" t="s">
        <v>765</v>
      </c>
      <c r="H52" s="57" t="s">
        <v>766</v>
      </c>
      <c r="I52" s="57" t="s">
        <v>767</v>
      </c>
      <c r="J52" s="22">
        <v>20.5</v>
      </c>
      <c r="K52" s="22"/>
      <c r="L52" s="22"/>
      <c r="M52" s="67"/>
      <c r="N52" s="67"/>
      <c r="O52" s="67"/>
      <c r="P52" s="67"/>
      <c r="Q52" s="67"/>
      <c r="R52" s="83"/>
      <c r="S52" s="83"/>
      <c r="T52" s="73"/>
      <c r="U52" s="74"/>
    </row>
    <row r="53" spans="1:21" ht="220.5">
      <c r="A53" s="32" t="s">
        <v>351</v>
      </c>
      <c r="B53" s="27" t="s">
        <v>768</v>
      </c>
      <c r="C53" s="29" t="s">
        <v>316</v>
      </c>
      <c r="D53" s="29" t="s">
        <v>10</v>
      </c>
      <c r="E53" s="29" t="s">
        <v>769</v>
      </c>
      <c r="F53" s="29" t="s">
        <v>27</v>
      </c>
      <c r="G53" s="62" t="s">
        <v>770</v>
      </c>
      <c r="H53" s="210" t="s">
        <v>771</v>
      </c>
      <c r="I53" s="156" t="s">
        <v>772</v>
      </c>
      <c r="J53" s="23">
        <v>548.5</v>
      </c>
      <c r="K53" s="22"/>
      <c r="L53" s="22"/>
      <c r="M53" s="67"/>
      <c r="N53" s="67"/>
      <c r="O53" s="67"/>
      <c r="P53" s="67"/>
      <c r="Q53" s="67"/>
      <c r="R53" s="83"/>
      <c r="S53" s="83"/>
      <c r="T53" s="73"/>
      <c r="U53" s="74"/>
    </row>
    <row r="54" spans="1:21" ht="78.75">
      <c r="A54" s="32" t="s">
        <v>658</v>
      </c>
      <c r="B54" s="27" t="s">
        <v>768</v>
      </c>
      <c r="C54" s="35" t="s">
        <v>316</v>
      </c>
      <c r="D54" s="35" t="s">
        <v>12</v>
      </c>
      <c r="E54" s="35" t="s">
        <v>776</v>
      </c>
      <c r="F54" s="35" t="s">
        <v>27</v>
      </c>
      <c r="G54" s="59" t="s">
        <v>627</v>
      </c>
      <c r="H54" s="57" t="s">
        <v>402</v>
      </c>
      <c r="I54" s="57" t="s">
        <v>291</v>
      </c>
      <c r="J54" s="23">
        <v>790.1</v>
      </c>
      <c r="K54" s="22">
        <v>619.1</v>
      </c>
      <c r="L54" s="22">
        <v>223.5</v>
      </c>
      <c r="M54" s="67">
        <v>2859.7</v>
      </c>
      <c r="N54" s="67">
        <v>2859.7</v>
      </c>
      <c r="O54" s="67"/>
      <c r="P54" s="67"/>
      <c r="Q54" s="67"/>
      <c r="R54" s="83"/>
      <c r="S54" s="83"/>
      <c r="T54" s="73"/>
      <c r="U54" s="74"/>
    </row>
    <row r="55" spans="1:21" ht="15.75">
      <c r="A55" s="424" t="s">
        <v>120</v>
      </c>
      <c r="B55" s="425"/>
      <c r="C55" s="425"/>
      <c r="D55" s="425"/>
      <c r="E55" s="425"/>
      <c r="F55" s="425"/>
      <c r="G55" s="425"/>
      <c r="H55" s="425"/>
      <c r="I55" s="425"/>
      <c r="J55" s="91">
        <f aca="true" t="shared" si="22" ref="J55:O55">J56</f>
        <v>14.2</v>
      </c>
      <c r="K55" s="91">
        <f t="shared" si="22"/>
        <v>0</v>
      </c>
      <c r="L55" s="91">
        <f t="shared" si="22"/>
        <v>0</v>
      </c>
      <c r="M55" s="91">
        <f t="shared" si="22"/>
        <v>14.9</v>
      </c>
      <c r="N55" s="91">
        <f t="shared" si="22"/>
        <v>14.9</v>
      </c>
      <c r="O55" s="91">
        <f t="shared" si="22"/>
        <v>0</v>
      </c>
      <c r="P55" s="91">
        <f>P56</f>
        <v>0</v>
      </c>
      <c r="Q55" s="91"/>
      <c r="R55" s="91"/>
      <c r="S55" s="91"/>
      <c r="T55" s="91"/>
      <c r="U55" s="106"/>
    </row>
    <row r="56" spans="1:21" ht="31.5">
      <c r="A56" s="32" t="s">
        <v>59</v>
      </c>
      <c r="B56" s="61" t="s">
        <v>9</v>
      </c>
      <c r="C56" s="29"/>
      <c r="D56" s="29"/>
      <c r="E56" s="29"/>
      <c r="F56" s="29"/>
      <c r="G56" s="33"/>
      <c r="H56" s="33"/>
      <c r="I56" s="34"/>
      <c r="J56" s="80">
        <f aca="true" t="shared" si="23" ref="J56:O56">SUM(J57:J58)</f>
        <v>14.2</v>
      </c>
      <c r="K56" s="80">
        <f t="shared" si="23"/>
        <v>0</v>
      </c>
      <c r="L56" s="80">
        <f t="shared" si="23"/>
        <v>0</v>
      </c>
      <c r="M56" s="80">
        <f t="shared" si="23"/>
        <v>14.9</v>
      </c>
      <c r="N56" s="80">
        <f t="shared" si="23"/>
        <v>14.9</v>
      </c>
      <c r="O56" s="80">
        <f t="shared" si="23"/>
        <v>0</v>
      </c>
      <c r="P56" s="80"/>
      <c r="Q56" s="80"/>
      <c r="R56" s="80"/>
      <c r="S56" s="80"/>
      <c r="T56" s="194"/>
      <c r="U56" s="194"/>
    </row>
    <row r="57" spans="1:21" ht="157.5">
      <c r="A57" s="32" t="s">
        <v>227</v>
      </c>
      <c r="B57" s="54" t="s">
        <v>777</v>
      </c>
      <c r="C57" s="54" t="s">
        <v>316</v>
      </c>
      <c r="D57" s="54" t="s">
        <v>316</v>
      </c>
      <c r="E57" s="54" t="s">
        <v>778</v>
      </c>
      <c r="F57" s="29" t="s">
        <v>27</v>
      </c>
      <c r="G57" s="62" t="s">
        <v>779</v>
      </c>
      <c r="H57" s="62" t="s">
        <v>780</v>
      </c>
      <c r="I57" s="62" t="s">
        <v>592</v>
      </c>
      <c r="J57" s="23">
        <v>3.8</v>
      </c>
      <c r="K57" s="22"/>
      <c r="L57" s="22"/>
      <c r="M57" s="67"/>
      <c r="N57" s="67"/>
      <c r="O57" s="67"/>
      <c r="P57" s="67"/>
      <c r="Q57" s="67"/>
      <c r="R57" s="67"/>
      <c r="S57" s="67"/>
      <c r="T57" s="23"/>
      <c r="U57" s="211"/>
    </row>
    <row r="58" spans="1:21" ht="78.75">
      <c r="A58" s="142" t="s">
        <v>228</v>
      </c>
      <c r="B58" s="144" t="s">
        <v>781</v>
      </c>
      <c r="C58" s="29" t="s">
        <v>5</v>
      </c>
      <c r="D58" s="29" t="s">
        <v>15</v>
      </c>
      <c r="E58" s="29" t="s">
        <v>782</v>
      </c>
      <c r="F58" s="29" t="s">
        <v>27</v>
      </c>
      <c r="G58" s="59" t="s">
        <v>627</v>
      </c>
      <c r="H58" s="57" t="s">
        <v>402</v>
      </c>
      <c r="I58" s="57" t="s">
        <v>291</v>
      </c>
      <c r="J58" s="23">
        <v>10.4</v>
      </c>
      <c r="K58" s="22"/>
      <c r="L58" s="22"/>
      <c r="M58" s="67">
        <v>14.9</v>
      </c>
      <c r="N58" s="67">
        <v>14.9</v>
      </c>
      <c r="O58" s="67"/>
      <c r="P58" s="67"/>
      <c r="Q58" s="67"/>
      <c r="R58" s="67"/>
      <c r="S58" s="67"/>
      <c r="T58" s="23"/>
      <c r="U58" s="211"/>
    </row>
    <row r="59" spans="1:21" ht="40.5" customHeight="1">
      <c r="A59" s="450" t="s">
        <v>449</v>
      </c>
      <c r="B59" s="451"/>
      <c r="C59" s="451"/>
      <c r="D59" s="451"/>
      <c r="E59" s="451"/>
      <c r="F59" s="451"/>
      <c r="G59" s="451"/>
      <c r="H59" s="451"/>
      <c r="I59" s="452"/>
      <c r="J59" s="91">
        <f aca="true" t="shared" si="24" ref="J59:O60">J60</f>
        <v>62901.600000000006</v>
      </c>
      <c r="K59" s="91">
        <f t="shared" si="24"/>
        <v>91223.6</v>
      </c>
      <c r="L59" s="91">
        <f t="shared" si="24"/>
        <v>50800.6</v>
      </c>
      <c r="M59" s="91">
        <f t="shared" si="24"/>
        <v>85103.90000000001</v>
      </c>
      <c r="N59" s="91">
        <f t="shared" si="24"/>
        <v>85103.90000000001</v>
      </c>
      <c r="O59" s="91">
        <f t="shared" si="24"/>
        <v>0</v>
      </c>
      <c r="P59" s="91"/>
      <c r="Q59" s="91"/>
      <c r="R59" s="91"/>
      <c r="S59" s="91"/>
      <c r="T59" s="91"/>
      <c r="U59" s="106"/>
    </row>
    <row r="60" spans="1:21" ht="15.75">
      <c r="A60" s="314" t="s">
        <v>450</v>
      </c>
      <c r="B60" s="315"/>
      <c r="C60" s="315"/>
      <c r="D60" s="315"/>
      <c r="E60" s="315"/>
      <c r="F60" s="315"/>
      <c r="G60" s="315"/>
      <c r="H60" s="315"/>
      <c r="I60" s="316"/>
      <c r="J60" s="80">
        <f t="shared" si="24"/>
        <v>62901.600000000006</v>
      </c>
      <c r="K60" s="80">
        <f t="shared" si="24"/>
        <v>91223.6</v>
      </c>
      <c r="L60" s="80">
        <f t="shared" si="24"/>
        <v>50800.6</v>
      </c>
      <c r="M60" s="80">
        <f t="shared" si="24"/>
        <v>85103.90000000001</v>
      </c>
      <c r="N60" s="80">
        <f t="shared" si="24"/>
        <v>85103.90000000001</v>
      </c>
      <c r="O60" s="80">
        <f t="shared" si="24"/>
        <v>0</v>
      </c>
      <c r="P60" s="80"/>
      <c r="Q60" s="80"/>
      <c r="R60" s="80"/>
      <c r="S60" s="80"/>
      <c r="T60" s="197"/>
      <c r="U60" s="212"/>
    </row>
    <row r="61" spans="1:21" ht="42" customHeight="1">
      <c r="A61" s="167" t="s">
        <v>451</v>
      </c>
      <c r="B61" s="341" t="s">
        <v>896</v>
      </c>
      <c r="C61" s="315"/>
      <c r="D61" s="315"/>
      <c r="E61" s="315"/>
      <c r="F61" s="315"/>
      <c r="G61" s="316"/>
      <c r="H61" s="168"/>
      <c r="I61" s="169"/>
      <c r="J61" s="80">
        <f aca="true" t="shared" si="25" ref="J61:O61">SUM(J62:J64)</f>
        <v>62901.600000000006</v>
      </c>
      <c r="K61" s="80">
        <f t="shared" si="25"/>
        <v>91223.6</v>
      </c>
      <c r="L61" s="80">
        <f t="shared" si="25"/>
        <v>50800.6</v>
      </c>
      <c r="M61" s="80">
        <f t="shared" si="25"/>
        <v>85103.90000000001</v>
      </c>
      <c r="N61" s="80">
        <f t="shared" si="25"/>
        <v>85103.90000000001</v>
      </c>
      <c r="O61" s="80">
        <f t="shared" si="25"/>
        <v>0</v>
      </c>
      <c r="P61" s="80"/>
      <c r="Q61" s="80"/>
      <c r="R61" s="80"/>
      <c r="S61" s="80"/>
      <c r="T61" s="197"/>
      <c r="U61" s="197"/>
    </row>
    <row r="62" spans="1:21" ht="126">
      <c r="A62" s="167" t="s">
        <v>783</v>
      </c>
      <c r="B62" s="56" t="s">
        <v>763</v>
      </c>
      <c r="C62" s="35" t="s">
        <v>316</v>
      </c>
      <c r="D62" s="35" t="s">
        <v>10</v>
      </c>
      <c r="E62" s="35" t="s">
        <v>774</v>
      </c>
      <c r="F62" s="35" t="s">
        <v>455</v>
      </c>
      <c r="G62" s="59" t="s">
        <v>765</v>
      </c>
      <c r="H62" s="57" t="s">
        <v>766</v>
      </c>
      <c r="I62" s="57" t="s">
        <v>767</v>
      </c>
      <c r="J62" s="23">
        <v>24.4</v>
      </c>
      <c r="K62" s="23"/>
      <c r="L62" s="23"/>
      <c r="M62" s="67"/>
      <c r="N62" s="67"/>
      <c r="O62" s="67"/>
      <c r="P62" s="67"/>
      <c r="Q62" s="67"/>
      <c r="R62" s="83"/>
      <c r="S62" s="83"/>
      <c r="T62" s="23"/>
      <c r="U62" s="211"/>
    </row>
    <row r="63" spans="1:21" ht="188.25" customHeight="1">
      <c r="A63" s="167" t="s">
        <v>713</v>
      </c>
      <c r="B63" s="27" t="s">
        <v>1069</v>
      </c>
      <c r="C63" s="35" t="s">
        <v>316</v>
      </c>
      <c r="D63" s="35" t="s">
        <v>10</v>
      </c>
      <c r="E63" s="35" t="s">
        <v>784</v>
      </c>
      <c r="F63" s="35" t="s">
        <v>455</v>
      </c>
      <c r="G63" s="59" t="s">
        <v>627</v>
      </c>
      <c r="H63" s="57" t="s">
        <v>402</v>
      </c>
      <c r="I63" s="57" t="s">
        <v>291</v>
      </c>
      <c r="J63" s="23">
        <v>8148.9</v>
      </c>
      <c r="K63" s="23">
        <v>33551.1</v>
      </c>
      <c r="L63" s="23">
        <v>17783.1</v>
      </c>
      <c r="M63" s="67">
        <v>16253.8</v>
      </c>
      <c r="N63" s="67">
        <v>16253.8</v>
      </c>
      <c r="O63" s="67"/>
      <c r="P63" s="67"/>
      <c r="Q63" s="67"/>
      <c r="R63" s="83"/>
      <c r="S63" s="83"/>
      <c r="T63" s="23"/>
      <c r="U63" s="211"/>
    </row>
    <row r="64" spans="1:21" ht="283.5" customHeight="1">
      <c r="A64" s="129" t="s">
        <v>715</v>
      </c>
      <c r="B64" s="56" t="s">
        <v>1070</v>
      </c>
      <c r="C64" s="35" t="s">
        <v>316</v>
      </c>
      <c r="D64" s="35" t="s">
        <v>12</v>
      </c>
      <c r="E64" s="35" t="s">
        <v>773</v>
      </c>
      <c r="F64" s="35" t="s">
        <v>455</v>
      </c>
      <c r="G64" s="59" t="s">
        <v>918</v>
      </c>
      <c r="H64" s="57" t="s">
        <v>919</v>
      </c>
      <c r="I64" s="57" t="s">
        <v>920</v>
      </c>
      <c r="J64" s="23">
        <v>54728.3</v>
      </c>
      <c r="K64" s="23">
        <v>57672.5</v>
      </c>
      <c r="L64" s="23">
        <v>33017.5</v>
      </c>
      <c r="M64" s="67">
        <v>68850.1</v>
      </c>
      <c r="N64" s="67">
        <v>68850.1</v>
      </c>
      <c r="O64" s="67"/>
      <c r="P64" s="67"/>
      <c r="Q64" s="67"/>
      <c r="R64" s="83"/>
      <c r="S64" s="83"/>
      <c r="T64" s="23"/>
      <c r="U64" s="211"/>
    </row>
    <row r="65" spans="1:21" ht="15.75">
      <c r="A65" s="36" t="s">
        <v>61</v>
      </c>
      <c r="B65" s="50" t="s">
        <v>62</v>
      </c>
      <c r="C65" s="50"/>
      <c r="D65" s="50"/>
      <c r="E65" s="50"/>
      <c r="F65" s="50"/>
      <c r="G65" s="51"/>
      <c r="H65" s="52"/>
      <c r="I65" s="53"/>
      <c r="J65" s="104">
        <f aca="true" t="shared" si="26" ref="J65:O65">J66+J68</f>
        <v>866.9000000000001</v>
      </c>
      <c r="K65" s="104">
        <f t="shared" si="26"/>
        <v>1100.1</v>
      </c>
      <c r="L65" s="104">
        <f t="shared" si="26"/>
        <v>380.5</v>
      </c>
      <c r="M65" s="104">
        <f t="shared" si="26"/>
        <v>1167.5</v>
      </c>
      <c r="N65" s="104">
        <f t="shared" si="26"/>
        <v>1167.5</v>
      </c>
      <c r="O65" s="104">
        <f t="shared" si="26"/>
        <v>0</v>
      </c>
      <c r="P65" s="104"/>
      <c r="Q65" s="104"/>
      <c r="R65" s="104"/>
      <c r="S65" s="104"/>
      <c r="T65" s="25"/>
      <c r="U65" s="75"/>
    </row>
    <row r="66" spans="1:21" ht="31.5">
      <c r="A66" s="37" t="s">
        <v>63</v>
      </c>
      <c r="B66" s="38" t="s">
        <v>527</v>
      </c>
      <c r="C66" s="40"/>
      <c r="D66" s="40"/>
      <c r="E66" s="40"/>
      <c r="F66" s="39"/>
      <c r="G66" s="41"/>
      <c r="H66" s="42"/>
      <c r="I66" s="43"/>
      <c r="J66" s="90">
        <f aca="true" t="shared" si="27" ref="J66:O66">J67</f>
        <v>690.6</v>
      </c>
      <c r="K66" s="90">
        <f t="shared" si="27"/>
        <v>930.1</v>
      </c>
      <c r="L66" s="90">
        <f t="shared" si="27"/>
        <v>380.5</v>
      </c>
      <c r="M66" s="90">
        <f t="shared" si="27"/>
        <v>994.6</v>
      </c>
      <c r="N66" s="90">
        <f t="shared" si="27"/>
        <v>994.6</v>
      </c>
      <c r="O66" s="90">
        <f t="shared" si="27"/>
        <v>0</v>
      </c>
      <c r="P66" s="90"/>
      <c r="Q66" s="90"/>
      <c r="R66" s="90"/>
      <c r="S66" s="90"/>
      <c r="T66" s="90"/>
      <c r="U66" s="90"/>
    </row>
    <row r="67" spans="1:21" ht="165" customHeight="1">
      <c r="A67" s="129" t="s">
        <v>532</v>
      </c>
      <c r="B67" s="144" t="s">
        <v>781</v>
      </c>
      <c r="C67" s="35" t="s">
        <v>5</v>
      </c>
      <c r="D67" s="35" t="s">
        <v>15</v>
      </c>
      <c r="E67" s="35" t="s">
        <v>782</v>
      </c>
      <c r="F67" s="35" t="s">
        <v>32</v>
      </c>
      <c r="G67" s="59" t="s">
        <v>785</v>
      </c>
      <c r="H67" s="57" t="s">
        <v>786</v>
      </c>
      <c r="I67" s="57" t="s">
        <v>787</v>
      </c>
      <c r="J67" s="23">
        <v>690.6</v>
      </c>
      <c r="K67" s="23">
        <v>930.1</v>
      </c>
      <c r="L67" s="23">
        <v>380.5</v>
      </c>
      <c r="M67" s="67">
        <v>994.6</v>
      </c>
      <c r="N67" s="67">
        <v>994.6</v>
      </c>
      <c r="O67" s="67"/>
      <c r="P67" s="67"/>
      <c r="Q67" s="67"/>
      <c r="R67" s="83"/>
      <c r="S67" s="83"/>
      <c r="T67" s="73"/>
      <c r="U67" s="73"/>
    </row>
    <row r="68" spans="1:21" ht="15.75">
      <c r="A68" s="37" t="s">
        <v>788</v>
      </c>
      <c r="B68" s="38" t="s">
        <v>789</v>
      </c>
      <c r="C68" s="40"/>
      <c r="D68" s="40"/>
      <c r="E68" s="40"/>
      <c r="F68" s="39"/>
      <c r="G68" s="41"/>
      <c r="H68" s="42"/>
      <c r="I68" s="43"/>
      <c r="J68" s="90">
        <f aca="true" t="shared" si="28" ref="J68:O68">SUM(J69:J70)</f>
        <v>176.3</v>
      </c>
      <c r="K68" s="90">
        <f t="shared" si="28"/>
        <v>170</v>
      </c>
      <c r="L68" s="90">
        <f t="shared" si="28"/>
        <v>0</v>
      </c>
      <c r="M68" s="90">
        <f t="shared" si="28"/>
        <v>172.9</v>
      </c>
      <c r="N68" s="90">
        <f t="shared" si="28"/>
        <v>172.9</v>
      </c>
      <c r="O68" s="90">
        <f t="shared" si="28"/>
        <v>0</v>
      </c>
      <c r="P68" s="90"/>
      <c r="Q68" s="90"/>
      <c r="R68" s="90"/>
      <c r="S68" s="90"/>
      <c r="T68" s="90"/>
      <c r="U68" s="90"/>
    </row>
    <row r="69" spans="1:21" ht="85.5" customHeight="1">
      <c r="A69" s="66" t="s">
        <v>60</v>
      </c>
      <c r="B69" s="54" t="s">
        <v>790</v>
      </c>
      <c r="C69" s="35" t="s">
        <v>316</v>
      </c>
      <c r="D69" s="35" t="s">
        <v>316</v>
      </c>
      <c r="E69" s="35" t="s">
        <v>791</v>
      </c>
      <c r="F69" s="35" t="s">
        <v>32</v>
      </c>
      <c r="G69" s="149" t="s">
        <v>792</v>
      </c>
      <c r="H69" s="57" t="s">
        <v>793</v>
      </c>
      <c r="I69" s="191" t="s">
        <v>36</v>
      </c>
      <c r="J69" s="23"/>
      <c r="K69" s="23"/>
      <c r="L69" s="23"/>
      <c r="M69" s="67"/>
      <c r="N69" s="67"/>
      <c r="O69" s="67"/>
      <c r="P69" s="67"/>
      <c r="Q69" s="67"/>
      <c r="R69" s="83"/>
      <c r="S69" s="83"/>
      <c r="T69" s="73"/>
      <c r="U69" s="74"/>
    </row>
    <row r="70" spans="1:21" ht="78.75">
      <c r="A70" s="204" t="s">
        <v>608</v>
      </c>
      <c r="B70" s="54" t="s">
        <v>777</v>
      </c>
      <c r="C70" s="35" t="s">
        <v>316</v>
      </c>
      <c r="D70" s="35" t="s">
        <v>316</v>
      </c>
      <c r="E70" s="35" t="s">
        <v>794</v>
      </c>
      <c r="F70" s="35" t="s">
        <v>32</v>
      </c>
      <c r="G70" s="59" t="s">
        <v>460</v>
      </c>
      <c r="H70" s="57" t="s">
        <v>402</v>
      </c>
      <c r="I70" s="57" t="s">
        <v>291</v>
      </c>
      <c r="J70" s="23">
        <v>176.3</v>
      </c>
      <c r="K70" s="23">
        <v>170</v>
      </c>
      <c r="L70" s="23"/>
      <c r="M70" s="67">
        <v>172.9</v>
      </c>
      <c r="N70" s="67">
        <v>172.9</v>
      </c>
      <c r="O70" s="67"/>
      <c r="P70" s="67"/>
      <c r="Q70" s="67"/>
      <c r="R70" s="83"/>
      <c r="S70" s="83"/>
      <c r="T70" s="73"/>
      <c r="U70" s="74"/>
    </row>
    <row r="71" spans="1:21" ht="27" customHeight="1">
      <c r="A71" s="342" t="s">
        <v>801</v>
      </c>
      <c r="B71" s="342"/>
      <c r="C71" s="342"/>
      <c r="D71" s="342"/>
      <c r="E71" s="342"/>
      <c r="F71" s="342"/>
      <c r="G71" s="342"/>
      <c r="H71" s="342"/>
      <c r="I71" s="343"/>
      <c r="J71" s="147">
        <f aca="true" t="shared" si="29" ref="J71:O71">J72+J82</f>
        <v>40701.2</v>
      </c>
      <c r="K71" s="147">
        <f t="shared" si="29"/>
        <v>35401.3</v>
      </c>
      <c r="L71" s="147">
        <f t="shared" si="29"/>
        <v>26002.899999999998</v>
      </c>
      <c r="M71" s="147">
        <f t="shared" si="29"/>
        <v>22330.3</v>
      </c>
      <c r="N71" s="147">
        <f t="shared" si="29"/>
        <v>21808.1</v>
      </c>
      <c r="O71" s="147">
        <f t="shared" si="29"/>
        <v>522.2</v>
      </c>
      <c r="P71" s="147"/>
      <c r="Q71" s="147"/>
      <c r="R71" s="147"/>
      <c r="S71" s="147"/>
      <c r="T71" s="147"/>
      <c r="U71" s="148"/>
    </row>
    <row r="72" spans="1:21" ht="15.75">
      <c r="A72" s="36" t="s">
        <v>56</v>
      </c>
      <c r="B72" s="429" t="s">
        <v>117</v>
      </c>
      <c r="C72" s="430"/>
      <c r="D72" s="430"/>
      <c r="E72" s="430"/>
      <c r="F72" s="430"/>
      <c r="G72" s="430"/>
      <c r="H72" s="430"/>
      <c r="I72" s="431"/>
      <c r="J72" s="104">
        <f aca="true" t="shared" si="30" ref="J72:O72">J73+J78</f>
        <v>4458.2</v>
      </c>
      <c r="K72" s="104">
        <f t="shared" si="30"/>
        <v>4781.5</v>
      </c>
      <c r="L72" s="104">
        <f t="shared" si="30"/>
        <v>1986.6000000000001</v>
      </c>
      <c r="M72" s="104">
        <f t="shared" si="30"/>
        <v>4147.099999999999</v>
      </c>
      <c r="N72" s="104">
        <f t="shared" si="30"/>
        <v>3624.8999999999996</v>
      </c>
      <c r="O72" s="104">
        <f t="shared" si="30"/>
        <v>522.2</v>
      </c>
      <c r="P72" s="104"/>
      <c r="Q72" s="104"/>
      <c r="R72" s="104"/>
      <c r="S72" s="104"/>
      <c r="T72" s="25"/>
      <c r="U72" s="25"/>
    </row>
    <row r="73" spans="1:21" ht="15.75">
      <c r="A73" s="432" t="s">
        <v>118</v>
      </c>
      <c r="B73" s="433"/>
      <c r="C73" s="433"/>
      <c r="D73" s="433"/>
      <c r="E73" s="433"/>
      <c r="F73" s="433"/>
      <c r="G73" s="433"/>
      <c r="H73" s="433"/>
      <c r="I73" s="434"/>
      <c r="J73" s="90">
        <f aca="true" t="shared" si="31" ref="J73:O73">J74</f>
        <v>4429.7</v>
      </c>
      <c r="K73" s="90">
        <f t="shared" si="31"/>
        <v>4765.6</v>
      </c>
      <c r="L73" s="90">
        <f t="shared" si="31"/>
        <v>1986.6000000000001</v>
      </c>
      <c r="M73" s="90">
        <f t="shared" si="31"/>
        <v>3609.3999999999996</v>
      </c>
      <c r="N73" s="90">
        <f t="shared" si="31"/>
        <v>3609.3999999999996</v>
      </c>
      <c r="O73" s="90">
        <f t="shared" si="31"/>
        <v>0</v>
      </c>
      <c r="P73" s="90"/>
      <c r="Q73" s="90"/>
      <c r="R73" s="90"/>
      <c r="S73" s="90"/>
      <c r="T73" s="90"/>
      <c r="U73" s="105"/>
    </row>
    <row r="74" spans="1:21" ht="31.5">
      <c r="A74" s="26" t="s">
        <v>57</v>
      </c>
      <c r="B74" s="61" t="s">
        <v>119</v>
      </c>
      <c r="C74" s="27"/>
      <c r="D74" s="27"/>
      <c r="E74" s="27"/>
      <c r="F74" s="28"/>
      <c r="G74" s="30"/>
      <c r="H74" s="31"/>
      <c r="I74" s="31"/>
      <c r="J74" s="80">
        <f aca="true" t="shared" si="32" ref="J74:O74">SUM(J75:J77)</f>
        <v>4429.7</v>
      </c>
      <c r="K74" s="80">
        <f t="shared" si="32"/>
        <v>4765.6</v>
      </c>
      <c r="L74" s="80">
        <f t="shared" si="32"/>
        <v>1986.6000000000001</v>
      </c>
      <c r="M74" s="80">
        <f t="shared" si="32"/>
        <v>3609.3999999999996</v>
      </c>
      <c r="N74" s="80">
        <f t="shared" si="32"/>
        <v>3609.3999999999996</v>
      </c>
      <c r="O74" s="80">
        <f t="shared" si="32"/>
        <v>0</v>
      </c>
      <c r="P74" s="80"/>
      <c r="Q74" s="80"/>
      <c r="R74" s="80"/>
      <c r="S74" s="80"/>
      <c r="T74" s="194"/>
      <c r="U74" s="194"/>
    </row>
    <row r="75" spans="1:21" ht="47.25">
      <c r="A75" s="26" t="s">
        <v>220</v>
      </c>
      <c r="B75" s="56" t="s">
        <v>802</v>
      </c>
      <c r="C75" s="29" t="s">
        <v>15</v>
      </c>
      <c r="D75" s="29" t="s">
        <v>18</v>
      </c>
      <c r="E75" s="29" t="s">
        <v>803</v>
      </c>
      <c r="F75" s="29" t="s">
        <v>26</v>
      </c>
      <c r="G75" s="365" t="s">
        <v>804</v>
      </c>
      <c r="H75" s="441">
        <v>41918</v>
      </c>
      <c r="I75" s="435">
        <v>43100</v>
      </c>
      <c r="J75" s="23">
        <v>3861.9</v>
      </c>
      <c r="K75" s="22">
        <v>4162.5</v>
      </c>
      <c r="L75" s="22">
        <v>1862.7</v>
      </c>
      <c r="M75" s="67">
        <v>3100.6</v>
      </c>
      <c r="N75" s="67">
        <v>3100.6</v>
      </c>
      <c r="O75" s="67"/>
      <c r="P75" s="67"/>
      <c r="Q75" s="67"/>
      <c r="R75" s="83"/>
      <c r="S75" s="83"/>
      <c r="T75" s="73"/>
      <c r="U75" s="74"/>
    </row>
    <row r="76" spans="1:21" ht="47.25">
      <c r="A76" s="32" t="s">
        <v>220</v>
      </c>
      <c r="B76" s="56" t="s">
        <v>802</v>
      </c>
      <c r="C76" s="29" t="s">
        <v>15</v>
      </c>
      <c r="D76" s="29" t="s">
        <v>18</v>
      </c>
      <c r="E76" s="29" t="s">
        <v>803</v>
      </c>
      <c r="F76" s="29" t="s">
        <v>27</v>
      </c>
      <c r="G76" s="438"/>
      <c r="H76" s="442"/>
      <c r="I76" s="436"/>
      <c r="J76" s="23">
        <v>566.3</v>
      </c>
      <c r="K76" s="22">
        <v>597.5</v>
      </c>
      <c r="L76" s="22">
        <v>120.4</v>
      </c>
      <c r="M76" s="67">
        <v>508.1</v>
      </c>
      <c r="N76" s="67">
        <v>508.1</v>
      </c>
      <c r="O76" s="67"/>
      <c r="P76" s="67"/>
      <c r="Q76" s="67"/>
      <c r="R76" s="83"/>
      <c r="S76" s="83"/>
      <c r="T76" s="73"/>
      <c r="U76" s="74"/>
    </row>
    <row r="77" spans="1:21" ht="47.25">
      <c r="A77" s="142" t="s">
        <v>221</v>
      </c>
      <c r="B77" s="56" t="s">
        <v>802</v>
      </c>
      <c r="C77" s="29" t="s">
        <v>15</v>
      </c>
      <c r="D77" s="29" t="s">
        <v>18</v>
      </c>
      <c r="E77" s="29" t="s">
        <v>803</v>
      </c>
      <c r="F77" s="29" t="s">
        <v>24</v>
      </c>
      <c r="G77" s="331"/>
      <c r="H77" s="443"/>
      <c r="I77" s="437"/>
      <c r="J77" s="23">
        <v>1.5</v>
      </c>
      <c r="K77" s="22">
        <v>5.6</v>
      </c>
      <c r="L77" s="22">
        <v>3.5</v>
      </c>
      <c r="M77" s="67">
        <v>0.7</v>
      </c>
      <c r="N77" s="67">
        <v>0.7</v>
      </c>
      <c r="O77" s="67"/>
      <c r="P77" s="67"/>
      <c r="Q77" s="67"/>
      <c r="R77" s="83"/>
      <c r="S77" s="83"/>
      <c r="T77" s="73"/>
      <c r="U77" s="74"/>
    </row>
    <row r="78" spans="1:21" ht="15.75">
      <c r="A78" s="424" t="s">
        <v>120</v>
      </c>
      <c r="B78" s="425"/>
      <c r="C78" s="425"/>
      <c r="D78" s="425"/>
      <c r="E78" s="425"/>
      <c r="F78" s="425"/>
      <c r="G78" s="425"/>
      <c r="H78" s="425"/>
      <c r="I78" s="425"/>
      <c r="J78" s="91">
        <f aca="true" t="shared" si="33" ref="J78:O78">J79</f>
        <v>28.5</v>
      </c>
      <c r="K78" s="91">
        <f t="shared" si="33"/>
        <v>15.9</v>
      </c>
      <c r="L78" s="91">
        <f t="shared" si="33"/>
        <v>0</v>
      </c>
      <c r="M78" s="91">
        <f t="shared" si="33"/>
        <v>537.7</v>
      </c>
      <c r="N78" s="91">
        <f t="shared" si="33"/>
        <v>15.5</v>
      </c>
      <c r="O78" s="91">
        <f t="shared" si="33"/>
        <v>522.2</v>
      </c>
      <c r="P78" s="91"/>
      <c r="Q78" s="91"/>
      <c r="R78" s="91"/>
      <c r="S78" s="91"/>
      <c r="T78" s="91"/>
      <c r="U78" s="106"/>
    </row>
    <row r="79" spans="1:21" ht="31.5">
      <c r="A79" s="32" t="s">
        <v>59</v>
      </c>
      <c r="B79" s="61" t="s">
        <v>9</v>
      </c>
      <c r="C79" s="29"/>
      <c r="D79" s="29"/>
      <c r="E79" s="29"/>
      <c r="F79" s="29"/>
      <c r="G79" s="33"/>
      <c r="H79" s="33"/>
      <c r="I79" s="34"/>
      <c r="J79" s="80">
        <f>SUM(J81:J81)</f>
        <v>28.5</v>
      </c>
      <c r="K79" s="80">
        <f>SUM(K81:K81)</f>
        <v>15.9</v>
      </c>
      <c r="L79" s="80">
        <f>SUM(L81:L81)</f>
        <v>0</v>
      </c>
      <c r="M79" s="80">
        <f>SUM(M80:M81)</f>
        <v>537.7</v>
      </c>
      <c r="N79" s="80">
        <f>SUM(N80:N81)</f>
        <v>15.5</v>
      </c>
      <c r="O79" s="80">
        <f>SUM(O80:O81)</f>
        <v>522.2</v>
      </c>
      <c r="P79" s="80"/>
      <c r="Q79" s="80"/>
      <c r="R79" s="80"/>
      <c r="S79" s="80"/>
      <c r="T79" s="194"/>
      <c r="U79" s="194"/>
    </row>
    <row r="80" spans="1:21" ht="129.75" customHeight="1">
      <c r="A80" s="32"/>
      <c r="B80" s="27" t="s">
        <v>1055</v>
      </c>
      <c r="C80" s="29" t="s">
        <v>10</v>
      </c>
      <c r="D80" s="29" t="s">
        <v>17</v>
      </c>
      <c r="E80" s="29" t="s">
        <v>1054</v>
      </c>
      <c r="F80" s="29" t="s">
        <v>27</v>
      </c>
      <c r="G80" s="301" t="s">
        <v>1056</v>
      </c>
      <c r="H80" s="63" t="s">
        <v>1057</v>
      </c>
      <c r="I80" s="58" t="s">
        <v>1058</v>
      </c>
      <c r="J80" s="67"/>
      <c r="K80" s="67"/>
      <c r="L80" s="67"/>
      <c r="M80" s="67">
        <v>522.2</v>
      </c>
      <c r="N80" s="67"/>
      <c r="O80" s="67">
        <v>522.2</v>
      </c>
      <c r="P80" s="67"/>
      <c r="Q80" s="67"/>
      <c r="R80" s="83"/>
      <c r="S80" s="83"/>
      <c r="T80" s="208"/>
      <c r="U80" s="208"/>
    </row>
    <row r="81" spans="1:21" ht="141.75">
      <c r="A81" s="32" t="s">
        <v>227</v>
      </c>
      <c r="B81" s="56" t="s">
        <v>805</v>
      </c>
      <c r="C81" s="29" t="s">
        <v>15</v>
      </c>
      <c r="D81" s="29" t="s">
        <v>18</v>
      </c>
      <c r="E81" s="29" t="s">
        <v>806</v>
      </c>
      <c r="F81" s="29" t="s">
        <v>27</v>
      </c>
      <c r="G81" s="227" t="s">
        <v>807</v>
      </c>
      <c r="H81" s="228">
        <v>41550</v>
      </c>
      <c r="I81" s="229" t="s">
        <v>36</v>
      </c>
      <c r="J81" s="23">
        <v>28.5</v>
      </c>
      <c r="K81" s="22">
        <v>15.9</v>
      </c>
      <c r="L81" s="22"/>
      <c r="M81" s="67">
        <v>15.5</v>
      </c>
      <c r="N81" s="67">
        <v>15.5</v>
      </c>
      <c r="O81" s="67"/>
      <c r="P81" s="67"/>
      <c r="Q81" s="67"/>
      <c r="R81" s="83"/>
      <c r="S81" s="83"/>
      <c r="T81" s="73"/>
      <c r="U81" s="74"/>
    </row>
    <row r="82" spans="1:21" ht="15.75">
      <c r="A82" s="36" t="s">
        <v>559</v>
      </c>
      <c r="B82" s="426" t="s">
        <v>560</v>
      </c>
      <c r="C82" s="427"/>
      <c r="D82" s="427"/>
      <c r="E82" s="427"/>
      <c r="F82" s="427"/>
      <c r="G82" s="427"/>
      <c r="H82" s="427"/>
      <c r="I82" s="428"/>
      <c r="J82" s="215">
        <f aca="true" t="shared" si="34" ref="J82:O82">SUM(J83:J83)</f>
        <v>36243</v>
      </c>
      <c r="K82" s="215">
        <f t="shared" si="34"/>
        <v>30619.8</v>
      </c>
      <c r="L82" s="215">
        <f t="shared" si="34"/>
        <v>24016.3</v>
      </c>
      <c r="M82" s="215">
        <f t="shared" si="34"/>
        <v>18183.2</v>
      </c>
      <c r="N82" s="215">
        <f t="shared" si="34"/>
        <v>18183.2</v>
      </c>
      <c r="O82" s="215">
        <f t="shared" si="34"/>
        <v>0</v>
      </c>
      <c r="P82" s="215"/>
      <c r="Q82" s="215"/>
      <c r="R82" s="215"/>
      <c r="S82" s="215"/>
      <c r="T82" s="215"/>
      <c r="U82" s="215"/>
    </row>
    <row r="83" spans="1:21" ht="102" customHeight="1">
      <c r="A83" s="26" t="s">
        <v>74</v>
      </c>
      <c r="B83" s="58" t="s">
        <v>808</v>
      </c>
      <c r="C83" s="35" t="s">
        <v>15</v>
      </c>
      <c r="D83" s="35" t="s">
        <v>18</v>
      </c>
      <c r="E83" s="35" t="s">
        <v>809</v>
      </c>
      <c r="F83" s="35" t="s">
        <v>24</v>
      </c>
      <c r="G83" s="58" t="s">
        <v>810</v>
      </c>
      <c r="H83" s="228">
        <v>41918</v>
      </c>
      <c r="I83" s="229">
        <v>43100</v>
      </c>
      <c r="J83" s="193">
        <v>36243</v>
      </c>
      <c r="K83" s="22">
        <v>30619.8</v>
      </c>
      <c r="L83" s="22">
        <v>24016.3</v>
      </c>
      <c r="M83" s="67">
        <v>18183.2</v>
      </c>
      <c r="N83" s="67">
        <v>18183.2</v>
      </c>
      <c r="O83" s="67"/>
      <c r="P83" s="67"/>
      <c r="Q83" s="67"/>
      <c r="R83" s="83"/>
      <c r="S83" s="83"/>
      <c r="T83" s="208"/>
      <c r="U83" s="209"/>
    </row>
  </sheetData>
  <sheetProtection/>
  <mergeCells count="52">
    <mergeCell ref="B16:G16"/>
    <mergeCell ref="D5:D7"/>
    <mergeCell ref="E5:E7"/>
    <mergeCell ref="L6:L7"/>
    <mergeCell ref="A12:I12"/>
    <mergeCell ref="A4:A7"/>
    <mergeCell ref="B2:T2"/>
    <mergeCell ref="B4:B7"/>
    <mergeCell ref="I4:I7"/>
    <mergeCell ref="S8:U8"/>
    <mergeCell ref="A10:I10"/>
    <mergeCell ref="S6:U6"/>
    <mergeCell ref="M6:O6"/>
    <mergeCell ref="G4:G7"/>
    <mergeCell ref="M8:O8"/>
    <mergeCell ref="I1:S1"/>
    <mergeCell ref="K6:K7"/>
    <mergeCell ref="B27:I27"/>
    <mergeCell ref="P8:R8"/>
    <mergeCell ref="C5:C7"/>
    <mergeCell ref="J6:J7"/>
    <mergeCell ref="P6:R6"/>
    <mergeCell ref="H4:H7"/>
    <mergeCell ref="J4:U5"/>
    <mergeCell ref="A26:I26"/>
    <mergeCell ref="H75:H77"/>
    <mergeCell ref="F5:F7"/>
    <mergeCell ref="C4:F4"/>
    <mergeCell ref="A46:I46"/>
    <mergeCell ref="A55:I55"/>
    <mergeCell ref="A59:I59"/>
    <mergeCell ref="A9:I9"/>
    <mergeCell ref="G33:G34"/>
    <mergeCell ref="B11:I11"/>
    <mergeCell ref="A28:I28"/>
    <mergeCell ref="B32:G32"/>
    <mergeCell ref="B42:G42"/>
    <mergeCell ref="B51:G51"/>
    <mergeCell ref="B61:G61"/>
    <mergeCell ref="H33:H34"/>
    <mergeCell ref="I33:I34"/>
    <mergeCell ref="A37:I37"/>
    <mergeCell ref="A78:I78"/>
    <mergeCell ref="B82:I82"/>
    <mergeCell ref="A71:I71"/>
    <mergeCell ref="A35:I35"/>
    <mergeCell ref="B72:I72"/>
    <mergeCell ref="A73:I73"/>
    <mergeCell ref="A60:I60"/>
    <mergeCell ref="I75:I77"/>
    <mergeCell ref="B36:I36"/>
    <mergeCell ref="G75:G77"/>
  </mergeCells>
  <printOptions horizontalCentered="1" verticalCentered="1"/>
  <pageMargins left="0.2362204724409449" right="0.1968503937007874" top="0.2362204724409449" bottom="0.2362204724409449" header="0.15748031496062992" footer="0.2362204724409449"/>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2:E21"/>
  <sheetViews>
    <sheetView workbookViewId="0" topLeftCell="A1">
      <selection activeCell="G9" sqref="G9"/>
    </sheetView>
  </sheetViews>
  <sheetFormatPr defaultColWidth="9.00390625" defaultRowHeight="12.75"/>
  <cols>
    <col min="1" max="1" width="3.25390625" style="0" customWidth="1"/>
    <col min="2" max="2" width="19.625" style="0" customWidth="1"/>
    <col min="3" max="3" width="29.125" style="0" customWidth="1"/>
    <col min="4" max="4" width="27.75390625" style="0" customWidth="1"/>
    <col min="5" max="5" width="22.25390625" style="0" customWidth="1"/>
  </cols>
  <sheetData>
    <row r="2" spans="1:5" ht="29.25" customHeight="1">
      <c r="A2" s="86"/>
      <c r="B2" s="472" t="s">
        <v>889</v>
      </c>
      <c r="C2" s="472"/>
      <c r="D2" s="472"/>
      <c r="E2" s="472"/>
    </row>
    <row r="3" spans="1:5" ht="12.75">
      <c r="A3" s="87"/>
      <c r="B3" s="87"/>
      <c r="C3" s="87"/>
      <c r="D3" s="87"/>
      <c r="E3" s="87"/>
    </row>
    <row r="4" spans="1:5" ht="47.25" customHeight="1">
      <c r="A4" s="473" t="s">
        <v>87</v>
      </c>
      <c r="B4" s="473" t="s">
        <v>76</v>
      </c>
      <c r="C4" s="473" t="s">
        <v>88</v>
      </c>
      <c r="D4" s="473" t="s">
        <v>89</v>
      </c>
      <c r="E4" s="146" t="s">
        <v>90</v>
      </c>
    </row>
    <row r="5" spans="1:5" ht="22.5" customHeight="1">
      <c r="A5" s="474"/>
      <c r="B5" s="474"/>
      <c r="C5" s="474"/>
      <c r="D5" s="474"/>
      <c r="E5" s="88" t="s">
        <v>11</v>
      </c>
    </row>
    <row r="6" spans="1:5" ht="12.75">
      <c r="A6" s="471" t="s">
        <v>91</v>
      </c>
      <c r="B6" s="471"/>
      <c r="C6" s="471"/>
      <c r="D6" s="471"/>
      <c r="E6" s="135">
        <v>22011</v>
      </c>
    </row>
    <row r="7" spans="1:5" s="85" customFormat="1" ht="109.5" customHeight="1">
      <c r="A7" s="131">
        <v>1</v>
      </c>
      <c r="B7" s="184" t="s">
        <v>470</v>
      </c>
      <c r="C7" s="248" t="s">
        <v>893</v>
      </c>
      <c r="D7" s="249" t="s">
        <v>891</v>
      </c>
      <c r="E7" s="250">
        <v>21776.6</v>
      </c>
    </row>
    <row r="8" spans="1:5" s="89" customFormat="1" ht="124.5" customHeight="1">
      <c r="A8" s="130">
        <v>2</v>
      </c>
      <c r="B8" s="251" t="s">
        <v>597</v>
      </c>
      <c r="C8" s="206" t="s">
        <v>598</v>
      </c>
      <c r="D8" s="249" t="s">
        <v>892</v>
      </c>
      <c r="E8" s="252">
        <v>232</v>
      </c>
    </row>
    <row r="9" spans="1:5" s="89" customFormat="1" ht="126" customHeight="1">
      <c r="A9" s="132">
        <v>3</v>
      </c>
      <c r="B9" s="253" t="s">
        <v>894</v>
      </c>
      <c r="C9" s="257" t="s">
        <v>571</v>
      </c>
      <c r="D9" s="247" t="s">
        <v>895</v>
      </c>
      <c r="E9" s="254">
        <v>2.4</v>
      </c>
    </row>
    <row r="10" spans="1:5" s="85" customFormat="1" ht="18" customHeight="1">
      <c r="A10" s="255"/>
      <c r="B10" s="255"/>
      <c r="C10" s="255"/>
      <c r="D10" s="255"/>
      <c r="E10" s="255"/>
    </row>
    <row r="11" spans="1:5" s="85" customFormat="1" ht="18" customHeight="1">
      <c r="A11" s="256"/>
      <c r="B11" s="256"/>
      <c r="C11" s="256"/>
      <c r="D11" s="256"/>
      <c r="E11" s="256"/>
    </row>
    <row r="12" spans="1:5" s="89" customFormat="1" ht="18" customHeight="1">
      <c r="A12" s="256"/>
      <c r="B12" s="256"/>
      <c r="C12" s="256"/>
      <c r="D12" s="256"/>
      <c r="E12" s="256"/>
    </row>
    <row r="13" spans="1:5" s="85" customFormat="1" ht="18" customHeight="1">
      <c r="A13" s="256"/>
      <c r="B13" s="256"/>
      <c r="C13" s="256"/>
      <c r="D13" s="256"/>
      <c r="E13" s="256"/>
    </row>
    <row r="14" spans="1:5" s="85" customFormat="1" ht="18" customHeight="1">
      <c r="A14" s="256"/>
      <c r="B14" s="256"/>
      <c r="C14" s="256"/>
      <c r="D14" s="256"/>
      <c r="E14" s="256"/>
    </row>
    <row r="15" spans="1:5" s="85" customFormat="1" ht="18" customHeight="1">
      <c r="A15" s="256"/>
      <c r="B15" s="256"/>
      <c r="C15" s="256"/>
      <c r="D15" s="256"/>
      <c r="E15" s="256"/>
    </row>
    <row r="16" spans="1:5" s="85" customFormat="1" ht="18" customHeight="1">
      <c r="A16" s="256"/>
      <c r="B16" s="256"/>
      <c r="C16" s="256"/>
      <c r="D16" s="256"/>
      <c r="E16" s="256"/>
    </row>
    <row r="17" spans="1:5" s="85" customFormat="1" ht="18" customHeight="1">
      <c r="A17" s="256"/>
      <c r="B17" s="256"/>
      <c r="C17" s="256"/>
      <c r="D17" s="256"/>
      <c r="E17" s="256"/>
    </row>
    <row r="18" spans="1:5" ht="18" customHeight="1">
      <c r="A18" s="256"/>
      <c r="B18" s="256"/>
      <c r="C18" s="256"/>
      <c r="D18" s="256"/>
      <c r="E18" s="256"/>
    </row>
    <row r="19" spans="1:5" ht="18" customHeight="1">
      <c r="A19" s="256"/>
      <c r="B19" s="256"/>
      <c r="C19" s="256"/>
      <c r="D19" s="256"/>
      <c r="E19" s="256"/>
    </row>
    <row r="20" spans="1:5" ht="18" customHeight="1">
      <c r="A20" s="256"/>
      <c r="B20" s="256"/>
      <c r="C20" s="256"/>
      <c r="D20" s="256"/>
      <c r="E20" s="256"/>
    </row>
    <row r="21" spans="1:5" ht="12.75">
      <c r="A21" s="256"/>
      <c r="B21" s="256"/>
      <c r="C21" s="256"/>
      <c r="D21" s="256"/>
      <c r="E21" s="256"/>
    </row>
  </sheetData>
  <sheetProtection/>
  <mergeCells count="6">
    <mergeCell ref="A6:D6"/>
    <mergeCell ref="B2:E2"/>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landscape" paperSize="9" scale="77" r:id="rId1"/>
  <rowBreaks count="1" manualBreakCount="1">
    <brk id="1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findep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afr</dc:creator>
  <cp:keywords/>
  <dc:description/>
  <cp:lastModifiedBy>Budg_6</cp:lastModifiedBy>
  <cp:lastPrinted>2015-11-19T10:44:23Z</cp:lastPrinted>
  <dcterms:created xsi:type="dcterms:W3CDTF">2009-04-29T09:54:58Z</dcterms:created>
  <dcterms:modified xsi:type="dcterms:W3CDTF">2017-09-04T07:24:24Z</dcterms:modified>
  <cp:category/>
  <cp:version/>
  <cp:contentType/>
  <cp:contentStatus/>
</cp:coreProperties>
</file>