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9228" activeTab="2"/>
  </bookViews>
  <sheets>
    <sheet name="Банковские кредиты" sheetId="1" r:id="rId1"/>
    <sheet name="Муниципальные гарантии" sheetId="2" r:id="rId2"/>
    <sheet name="Бюджетные ссуды" sheetId="3" r:id="rId3"/>
    <sheet name="Свод" sheetId="4" r:id="rId4"/>
    <sheet name="Платежный календарь" sheetId="5" r:id="rId5"/>
    <sheet name="Ценные бумаги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<sst xmlns="http://schemas.openxmlformats.org/spreadsheetml/2006/main" count="330" uniqueCount="151">
  <si>
    <t>Кредитор</t>
  </si>
  <si>
    <t>Дата регистрации и №№     п/п</t>
  </si>
  <si>
    <t>Наименование,  № и дата  принятия правового акта</t>
  </si>
  <si>
    <t>Валюта обязательства</t>
  </si>
  <si>
    <t>Объем обязательства</t>
  </si>
  <si>
    <t>Процентная ставка (или ставки)</t>
  </si>
  <si>
    <t>График погашения (дата)</t>
  </si>
  <si>
    <t xml:space="preserve">График обслуживания обязательства (дата или период выплаты процентов) </t>
  </si>
  <si>
    <t>Сведения о фактически совершенных операциях</t>
  </si>
  <si>
    <t>Примечание</t>
  </si>
  <si>
    <t>сумма</t>
  </si>
  <si>
    <t>погашение</t>
  </si>
  <si>
    <t>выплата процентов</t>
  </si>
  <si>
    <t>дата и номер платежного документа</t>
  </si>
  <si>
    <t>рублей</t>
  </si>
  <si>
    <t>Договор, соглашение, дата и №</t>
  </si>
  <si>
    <t>Иные выплаты по обслуживанию обязательства</t>
  </si>
  <si>
    <t>ИТОГО</t>
  </si>
  <si>
    <t>Приложение 1                                                                                                          к Положению о Муниципальной долговой книге Б-Мурашкинского района</t>
  </si>
  <si>
    <t>Н.В.Лобанова</t>
  </si>
  <si>
    <t>Начальник Финансового управления</t>
  </si>
  <si>
    <t>Приложение  3                                                                                к Положению о Муниципальной долговой книге Б.Мурашкинского района</t>
  </si>
  <si>
    <t xml:space="preserve">Дата регистрации и его порядковый номер </t>
  </si>
  <si>
    <t xml:space="preserve">Наименование, номер и дата правового акта </t>
  </si>
  <si>
    <t>Полное наименование заемщика (принципал), кредитора (бенефициар)</t>
  </si>
  <si>
    <t xml:space="preserve">Наименование, номер и дата договора  обеспечиваемого гарантией   </t>
  </si>
  <si>
    <t>Наименование, номер и дата договора государственной гарантии</t>
  </si>
  <si>
    <t>Условия предоставления грантии</t>
  </si>
  <si>
    <t>Срок действия гарантии</t>
  </si>
  <si>
    <t>Фактическое исполнение (Исполнитель, дата, объем)***</t>
  </si>
  <si>
    <t>Внутренний долг</t>
  </si>
  <si>
    <t>Итого</t>
  </si>
  <si>
    <t>Внешний долг</t>
  </si>
  <si>
    <t>Всего</t>
  </si>
  <si>
    <t>Начальник финансового управления</t>
  </si>
  <si>
    <t>Приложение 4                                                                                                 к Положению о муниципальной долговой книге Б.Мурашкинского района</t>
  </si>
  <si>
    <t xml:space="preserve"> </t>
  </si>
  <si>
    <t>Долговые обязательства</t>
  </si>
  <si>
    <t>Долг на начало периода</t>
  </si>
  <si>
    <t>Привлечено</t>
  </si>
  <si>
    <t>Погашено</t>
  </si>
  <si>
    <t>Долг на конец периода</t>
  </si>
  <si>
    <t>Обслуживание за счет средств районного бюджета с нарастающим итогом с начала года</t>
  </si>
  <si>
    <t>Нарастающим итогом с начала года по текущему курсу</t>
  </si>
  <si>
    <t>Проценты</t>
  </si>
  <si>
    <t>Прочие</t>
  </si>
  <si>
    <t>Муниципальный внутренний долг</t>
  </si>
  <si>
    <t>1. Кредиты коммерческих банков и иных кредитных организаций</t>
  </si>
  <si>
    <t>2. Бюджетные кредиты</t>
  </si>
  <si>
    <t>3. Муниципальные ценные бумаги</t>
  </si>
  <si>
    <t>ИТОГО муниципальный внутренний долг</t>
  </si>
  <si>
    <t>муниципальный внешний долг</t>
  </si>
  <si>
    <t>ИТОГО муниципальный внешний долг</t>
  </si>
  <si>
    <t>ВСЕГО муниципальный долг</t>
  </si>
  <si>
    <t>* - погашено МУП ЖКХ</t>
  </si>
  <si>
    <t>Приложение № 6                                                                                                                    к Положению о муниципальной долговой книге Большемурашкинского района</t>
  </si>
  <si>
    <t>Платежный календарь предстоящих платежей по погашению муниципального долга Большемурашкинского района</t>
  </si>
  <si>
    <t>Курс доллара (дд.мм.гг г.) ________ руб./долл. США</t>
  </si>
  <si>
    <t>№ п/п</t>
  </si>
  <si>
    <t>Вид обязательств</t>
  </si>
  <si>
    <t xml:space="preserve">Остаток долга </t>
  </si>
  <si>
    <t xml:space="preserve">в том числе просроченная задолженность </t>
  </si>
  <si>
    <t>доллары США</t>
  </si>
  <si>
    <t>руб.</t>
  </si>
  <si>
    <t xml:space="preserve">            Внутренние, в том числе:</t>
  </si>
  <si>
    <t>Кредиты коммерческих банков  и иных кредитных организаций</t>
  </si>
  <si>
    <t>Муниципальные ценные бумаги</t>
  </si>
  <si>
    <t>Муниципальные гарантии</t>
  </si>
  <si>
    <t>в том числе проценты по ипотеке</t>
  </si>
  <si>
    <t>Бюджетные ссуды и бюджетные кредиты</t>
  </si>
  <si>
    <t xml:space="preserve">ИТОГО внутренних обязательств </t>
  </si>
  <si>
    <t xml:space="preserve">ВСЕГО Муниципальный долг </t>
  </si>
  <si>
    <t>Приложение 2                                                                                          к Положению о Муниципальной долговой книге Б.Мурашкинского района</t>
  </si>
  <si>
    <t xml:space="preserve">Дата регистрации долгового обязательства и его порядковый номер </t>
  </si>
  <si>
    <t>Государственный регистрационный номер выпуска ценных бумаг</t>
  </si>
  <si>
    <t>Нормативный правовой акт, который утверждает генеральные условия эмиссии (с указанием даты (дд.мм.гг) и номера акта)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</si>
  <si>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</si>
  <si>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</si>
  <si>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Валюта обязательств</t>
  </si>
  <si>
    <t>Наименование и вид ценной бумаги (купонная, дисконтная…)</t>
  </si>
  <si>
    <t>Форма выпуска ценных бумаг</t>
  </si>
  <si>
    <t xml:space="preserve"> - </t>
  </si>
  <si>
    <t>ВСЕГО</t>
  </si>
  <si>
    <t>Параметры выпуска</t>
  </si>
  <si>
    <t>Ограничения на владельцев ценных бумаг (при наличии таковых)</t>
  </si>
  <si>
    <t>Номинальная стоимость одной ценной бумаги</t>
  </si>
  <si>
    <t xml:space="preserve">Объявленный объем выпуска (дополнительного выпуска) ценных бумаг по номинальной стоимости </t>
  </si>
  <si>
    <t>Дата начала размещения ценных бумаг (дд.мм.гг)</t>
  </si>
  <si>
    <t>Размещенный объем выпуска (дополнительного выпуска) ценных бумаг по номинальной стоимости</t>
  </si>
  <si>
    <t>Размещение</t>
  </si>
  <si>
    <t>Обращение</t>
  </si>
  <si>
    <t>Погашение</t>
  </si>
  <si>
    <t>Доразмещение</t>
  </si>
  <si>
    <t>Выкуп</t>
  </si>
  <si>
    <t>Дата погашения ценных бумаг (дд.мм.гг.)</t>
  </si>
  <si>
    <t>Фактическое погашение</t>
  </si>
  <si>
    <t>Процентная ставка купонного дохода</t>
  </si>
  <si>
    <t>Купонный доход в расчете на одну ценную бумагу</t>
  </si>
  <si>
    <t>Дата                    (дд.мм.гг)</t>
  </si>
  <si>
    <t>Объем по номиналу</t>
  </si>
  <si>
    <t>Цена в процентах от номинала</t>
  </si>
  <si>
    <t>Дата                             (дд.мм.гг)</t>
  </si>
  <si>
    <t xml:space="preserve">Объем                          </t>
  </si>
  <si>
    <t>Дата                          (дд.мм.гг)</t>
  </si>
  <si>
    <t>-</t>
  </si>
  <si>
    <t xml:space="preserve">Дисконт на одну облигацию 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</si>
  <si>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</si>
  <si>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</si>
  <si>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</si>
  <si>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</si>
  <si>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 xml:space="preserve">Сведения о выплате дохода по ценным бумагам </t>
  </si>
  <si>
    <t xml:space="preserve">Общая сумма расходов на обслуживание облигационного займа </t>
  </si>
  <si>
    <t xml:space="preserve">Объем долга по ценным бумагам по номинальной стоимости </t>
  </si>
  <si>
    <t xml:space="preserve">Выплаченная сумма купонного дохода </t>
  </si>
  <si>
    <t xml:space="preserve">Сумма дисконта при погашении (выкупе) ценных бумаг 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</si>
  <si>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</si>
  <si>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</si>
  <si>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</si>
  <si>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</si>
  <si>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</si>
  <si>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</si>
  <si>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</si>
  <si>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</si>
  <si>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</si>
  <si>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</si>
  <si>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</si>
  <si>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</si>
  <si>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 xml:space="preserve">Плановый график погашения по годам  </t>
  </si>
  <si>
    <t>Проценты за пользование бюджетным кредитом</t>
  </si>
  <si>
    <t xml:space="preserve">Фактическое погашение  </t>
  </si>
  <si>
    <t>Объем обязательств по договору</t>
  </si>
  <si>
    <t>Объем обязательств (остаток основного долга)</t>
  </si>
  <si>
    <t>Начальник финансового управления                                                     Н.В.Лобанова</t>
  </si>
  <si>
    <t>Минфин Нижегородской области</t>
  </si>
  <si>
    <t>18.11.2022 г.</t>
  </si>
  <si>
    <t>18 число каждого месяца</t>
  </si>
  <si>
    <t>частичное покрытие дефицита бюджета</t>
  </si>
  <si>
    <t>Соглашение № 04/Д/1-2019 от 25.12.2019 г.</t>
  </si>
  <si>
    <t>Решение ЗС № 47 от 26.12.2019 г.</t>
  </si>
  <si>
    <t>2021, в т.ч.</t>
  </si>
  <si>
    <t>4. Муниципальные гарантии</t>
  </si>
  <si>
    <t>Отчет по кредитам  коммерческих банков и иных кредитных организаций по состоянию на 01 октября 2021 года</t>
  </si>
  <si>
    <t>Отчет по муниципальным гарантиям Б.Мурашкинского района по состоянию на 01 октября 2021 года</t>
  </si>
  <si>
    <t>Отчет по бюджетным кредитам Б.Мурашкинского района  по состоянию на  01 октября 2021 года</t>
  </si>
  <si>
    <t>123000  123000 123000 123000 123000 123000 123000 123000 123000</t>
  </si>
  <si>
    <t>20.01.21 №2 19.02.21 №4 19.03.21 №6 20.04.21 №8 19.05.21 №10 21.06.21 №12 19.07.21 №14 18.08.21 №16 21.09.21 №18</t>
  </si>
  <si>
    <t>20.01.21 №13 19.02.21 №51 19.03.21 №81 20.04.21 №118 19.05.21 №141 21.06.21 №174 19.07.21 №210 18.08.21 №244 21.09.21 №275</t>
  </si>
  <si>
    <t>334,14  323,77 282,73 302,55 283,03 281,65 263,14 260,76 249,97</t>
  </si>
  <si>
    <t>по состоянию на  01 октября 2021 года</t>
  </si>
  <si>
    <t xml:space="preserve">Отчет по муниципальным ценным бумагам Б.Мурашкинского района по состоянию на 01 октября 2021 года </t>
  </si>
  <si>
    <t>Сводный отчет о состоянии муниципального долга Б.Мурашкинского района  и расходах на его обслуживание по состоянию на 01.10.2021 года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</si>
</sst>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#,##0.000_р_."/>
    <numFmt numFmtId="196" formatCode="000000"/>
    <numFmt numFmtId="197" formatCode="#,##0.0000_р_."/>
    <numFmt numFmtId="198" formatCode="&quot;р.&quot;#,##0_);\(&quot;р.&quot;#,##0\)"/>
    <numFmt numFmtId="199" formatCode="&quot;р.&quot;#,##0_);[Red]\(&quot;р.&quot;#,##0\)"/>
    <numFmt numFmtId="200" formatCode="&quot;р.&quot;#,##0.00_);\(&quot;р.&quot;#,##0.00\)"/>
    <numFmt numFmtId="201" formatCode="&quot;р.&quot;#,##0.00_);[Red]\(&quot;р.&quot;#,##0.00\)"/>
    <numFmt numFmtId="202" formatCode="_(&quot;р.&quot;* #,##0_);_(&quot;р.&quot;* \(#,##0\);_(&quot;р.&quot;* &quot;-&quot;_);_(@_)"/>
    <numFmt numFmtId="203" formatCode="_(* #,##0_);_(* \(#,##0\);_(* &quot;-&quot;_);_(@_)"/>
    <numFmt numFmtId="204" formatCode="_(&quot;р.&quot;* #,##0.00_);_(&quot;р.&quot;* \(#,##0.00\);_(&quot;р.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_ ;[Red]\-#,##0.00\ "/>
    <numFmt numFmtId="211" formatCode="[$-FC19]d\ mmmm\ yyyy\ &quot;г.&quot;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12"/>
      <name val="Arial"/>
      <family val="2"/>
    </font>
    <font>
      <sz val="14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Fill="1" applyAlignment="1">
      <alignment/>
    </xf>
    <xf numFmtId="4" fontId="6" fillId="0" borderId="0" xfId="54" applyNumberFormat="1" applyFont="1" applyFill="1" applyBorder="1" applyAlignment="1">
      <alignment horizontal="left"/>
      <protection/>
    </xf>
    <xf numFmtId="180" fontId="1" fillId="0" borderId="0" xfId="54" applyNumberFormat="1" applyFont="1" applyFill="1" applyAlignment="1">
      <alignment wrapText="1"/>
      <protection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4" fontId="8" fillId="0" borderId="10" xfId="54" applyNumberFormat="1" applyFont="1" applyFill="1" applyBorder="1" applyAlignment="1">
      <alignment horizontal="right" vertical="center" wrapText="1"/>
      <protection/>
    </xf>
    <xf numFmtId="180" fontId="7" fillId="0" borderId="0" xfId="54" applyNumberFormat="1" applyFont="1" applyFill="1" applyAlignment="1">
      <alignment wrapText="1"/>
      <protection/>
    </xf>
    <xf numFmtId="180" fontId="0" fillId="0" borderId="0" xfId="54" applyNumberFormat="1" applyFont="1" applyFill="1" applyAlignment="1">
      <alignment wrapText="1"/>
      <protection/>
    </xf>
    <xf numFmtId="180" fontId="1" fillId="0" borderId="0" xfId="54" applyNumberFormat="1" applyFont="1" applyFill="1" applyAlignment="1">
      <alignment wrapText="1"/>
      <protection/>
    </xf>
    <xf numFmtId="4" fontId="9" fillId="0" borderId="0" xfId="54" applyNumberFormat="1" applyFont="1" applyFill="1" applyBorder="1" applyAlignment="1">
      <alignment horizontal="left"/>
      <protection/>
    </xf>
    <xf numFmtId="180" fontId="9" fillId="0" borderId="0" xfId="54" applyNumberFormat="1" applyFont="1" applyFill="1" applyAlignment="1">
      <alignment horizontal="centerContinuous" wrapText="1"/>
      <protection/>
    </xf>
    <xf numFmtId="180" fontId="9" fillId="0" borderId="0" xfId="54" applyNumberFormat="1" applyFont="1" applyFill="1" applyAlignment="1">
      <alignment wrapText="1"/>
      <protection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4" fontId="8" fillId="0" borderId="11" xfId="54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14" fontId="8" fillId="0" borderId="14" xfId="54" applyNumberFormat="1" applyFont="1" applyFill="1" applyBorder="1" applyAlignment="1">
      <alignment horizontal="right" vertical="center" wrapText="1"/>
      <protection/>
    </xf>
    <xf numFmtId="0" fontId="7" fillId="0" borderId="15" xfId="0" applyFont="1" applyFill="1" applyBorder="1" applyAlignment="1">
      <alignment horizontal="left" vertical="center"/>
    </xf>
    <xf numFmtId="180" fontId="7" fillId="0" borderId="16" xfId="54" applyNumberFormat="1" applyFont="1" applyFill="1" applyBorder="1" applyAlignment="1">
      <alignment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80" fontId="7" fillId="0" borderId="20" xfId="54" applyNumberFormat="1" applyFont="1" applyFill="1" applyBorder="1" applyAlignment="1">
      <alignment wrapText="1"/>
      <protection/>
    </xf>
    <xf numFmtId="0" fontId="8" fillId="0" borderId="21" xfId="0" applyFont="1" applyFill="1" applyBorder="1" applyAlignment="1">
      <alignment horizontal="center" vertical="center" wrapText="1"/>
    </xf>
    <xf numFmtId="180" fontId="7" fillId="0" borderId="22" xfId="54" applyNumberFormat="1" applyFont="1" applyFill="1" applyBorder="1" applyAlignment="1">
      <alignment wrapText="1"/>
      <protection/>
    </xf>
    <xf numFmtId="0" fontId="8" fillId="0" borderId="23" xfId="0" applyFont="1" applyFill="1" applyBorder="1" applyAlignment="1">
      <alignment horizontal="center" vertical="center" wrapText="1"/>
    </xf>
    <xf numFmtId="180" fontId="7" fillId="0" borderId="24" xfId="54" applyNumberFormat="1" applyFont="1" applyFill="1" applyBorder="1" applyAlignment="1">
      <alignment wrapText="1"/>
      <protection/>
    </xf>
    <xf numFmtId="0" fontId="7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0" fontId="1" fillId="0" borderId="0" xfId="54" applyNumberFormat="1" applyFont="1" applyFill="1" applyAlignment="1">
      <alignment/>
      <protection/>
    </xf>
    <xf numFmtId="180" fontId="0" fillId="0" borderId="0" xfId="54" applyNumberFormat="1" applyFont="1" applyFill="1" applyAlignment="1">
      <alignment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180" fontId="1" fillId="0" borderId="0" xfId="54" applyNumberFormat="1" applyFont="1" applyFill="1" applyBorder="1" applyAlignment="1">
      <alignment horizontal="centerContinuous" wrapText="1"/>
      <protection/>
    </xf>
    <xf numFmtId="180" fontId="1" fillId="0" borderId="0" xfId="54" applyNumberFormat="1" applyFont="1" applyFill="1" applyBorder="1" applyAlignment="1">
      <alignment horizontal="centerContinuous" wrapText="1"/>
      <protection/>
    </xf>
    <xf numFmtId="180" fontId="1" fillId="0" borderId="0" xfId="54" applyNumberFormat="1" applyFont="1" applyFill="1" applyAlignment="1">
      <alignment horizontal="centerContinuous" wrapText="1"/>
      <protection/>
    </xf>
    <xf numFmtId="2" fontId="1" fillId="0" borderId="0" xfId="54" applyNumberFormat="1" applyFont="1" applyFill="1" applyAlignment="1">
      <alignment wrapText="1"/>
      <protection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16" fontId="8" fillId="0" borderId="11" xfId="0" applyNumberFormat="1" applyFont="1" applyFill="1" applyBorder="1" applyAlignment="1">
      <alignment horizontal="center" vertical="center" wrapText="1"/>
    </xf>
    <xf numFmtId="14" fontId="8" fillId="0" borderId="11" xfId="54" applyNumberFormat="1" applyFont="1" applyFill="1" applyBorder="1" applyAlignment="1">
      <alignment horizontal="center" vertical="center" wrapText="1"/>
      <protection/>
    </xf>
    <xf numFmtId="14" fontId="8" fillId="0" borderId="26" xfId="54" applyNumberFormat="1" applyFont="1" applyFill="1" applyBorder="1" applyAlignment="1">
      <alignment horizontal="center" vertical="center" wrapText="1"/>
      <protection/>
    </xf>
    <xf numFmtId="49" fontId="0" fillId="0" borderId="30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left" vertical="center"/>
    </xf>
    <xf numFmtId="180" fontId="0" fillId="0" borderId="0" xfId="54" applyNumberFormat="1" applyFont="1" applyFill="1" applyAlignment="1">
      <alignment/>
      <protection/>
    </xf>
    <xf numFmtId="2" fontId="1" fillId="0" borderId="0" xfId="54" applyNumberFormat="1" applyFont="1" applyFill="1" applyAlignment="1">
      <alignment/>
      <protection/>
    </xf>
    <xf numFmtId="1" fontId="8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2" fontId="0" fillId="0" borderId="15" xfId="0" applyNumberFormat="1" applyBorder="1" applyAlignment="1">
      <alignment/>
    </xf>
    <xf numFmtId="0" fontId="1" fillId="0" borderId="36" xfId="0" applyFont="1" applyBorder="1" applyAlignment="1">
      <alignment wrapText="1"/>
    </xf>
    <xf numFmtId="0" fontId="1" fillId="0" borderId="29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39" xfId="0" applyFont="1" applyBorder="1" applyAlignment="1">
      <alignment horizontal="center" vertical="center" wrapText="1"/>
    </xf>
    <xf numFmtId="4" fontId="8" fillId="0" borderId="10" xfId="63" applyNumberFormat="1" applyFont="1" applyFill="1" applyBorder="1" applyAlignment="1">
      <alignment vertical="center"/>
    </xf>
    <xf numFmtId="4" fontId="7" fillId="0" borderId="10" xfId="63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4" fontId="8" fillId="0" borderId="10" xfId="63" applyNumberFormat="1" applyFont="1" applyFill="1" applyBorder="1" applyAlignment="1">
      <alignment/>
    </xf>
    <xf numFmtId="0" fontId="7" fillId="0" borderId="27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" fontId="7" fillId="0" borderId="10" xfId="63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63" applyNumberFormat="1" applyFont="1" applyFill="1" applyBorder="1" applyAlignment="1">
      <alignment/>
    </xf>
    <xf numFmtId="0" fontId="1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11" xfId="0" applyBorder="1" applyAlignment="1">
      <alignment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2" fontId="0" fillId="0" borderId="10" xfId="0" applyNumberFormat="1" applyBorder="1" applyAlignment="1">
      <alignment wrapText="1"/>
    </xf>
    <xf numFmtId="0" fontId="7" fillId="0" borderId="2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81" fontId="8" fillId="0" borderId="11" xfId="54" applyNumberFormat="1" applyFont="1" applyFill="1" applyBorder="1" applyAlignment="1">
      <alignment horizontal="center" vertical="center" wrapText="1"/>
      <protection/>
    </xf>
    <xf numFmtId="1" fontId="8" fillId="0" borderId="19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49" fontId="8" fillId="0" borderId="11" xfId="54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180" fontId="7" fillId="0" borderId="33" xfId="54" applyNumberFormat="1" applyFont="1" applyFill="1" applyBorder="1" applyAlignment="1">
      <alignment wrapText="1"/>
      <protection/>
    </xf>
    <xf numFmtId="4" fontId="14" fillId="0" borderId="10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180" fontId="8" fillId="0" borderId="20" xfId="54" applyNumberFormat="1" applyFont="1" applyFill="1" applyBorder="1" applyAlignment="1">
      <alignment horizontal="center" vertical="center" wrapText="1"/>
      <protection/>
    </xf>
    <xf numFmtId="180" fontId="8" fillId="0" borderId="24" xfId="54" applyNumberFormat="1" applyFont="1" applyFill="1" applyBorder="1" applyAlignment="1">
      <alignment horizontal="center" vertical="center" wrapText="1"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49" fontId="11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49" fontId="8" fillId="0" borderId="26" xfId="54" applyNumberFormat="1" applyFont="1" applyFill="1" applyBorder="1" applyAlignment="1">
      <alignment horizontal="center" vertical="center" wrapText="1"/>
      <protection/>
    </xf>
    <xf numFmtId="0" fontId="51" fillId="0" borderId="15" xfId="0" applyFont="1" applyFill="1" applyBorder="1" applyAlignment="1">
      <alignment horizontal="left" vertical="center"/>
    </xf>
    <xf numFmtId="2" fontId="7" fillId="0" borderId="15" xfId="0" applyNumberFormat="1" applyFont="1" applyFill="1" applyBorder="1" applyAlignment="1">
      <alignment horizontal="center" vertical="center"/>
    </xf>
    <xf numFmtId="180" fontId="7" fillId="0" borderId="18" xfId="54" applyNumberFormat="1" applyFont="1" applyFill="1" applyBorder="1" applyAlignment="1">
      <alignment wrapText="1"/>
      <protection/>
    </xf>
    <xf numFmtId="0" fontId="7" fillId="0" borderId="3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44" xfId="0" applyBorder="1" applyAlignment="1">
      <alignment/>
    </xf>
    <xf numFmtId="180" fontId="9" fillId="0" borderId="0" xfId="54" applyNumberFormat="1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right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0" fillId="0" borderId="30" xfId="0" applyBorder="1" applyAlignment="1">
      <alignment/>
    </xf>
    <xf numFmtId="0" fontId="0" fillId="0" borderId="43" xfId="0" applyBorder="1" applyAlignment="1">
      <alignment/>
    </xf>
    <xf numFmtId="0" fontId="7" fillId="0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7" fillId="0" borderId="37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4" fontId="6" fillId="0" borderId="0" xfId="54" applyNumberFormat="1" applyFont="1" applyFill="1" applyBorder="1" applyAlignment="1">
      <alignment horizontal="left"/>
      <protection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44" xfId="0" applyBorder="1" applyAlignment="1">
      <alignment/>
    </xf>
    <xf numFmtId="0" fontId="1" fillId="0" borderId="52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54" xfId="0" applyFont="1" applyBorder="1" applyAlignment="1">
      <alignment horizontal="left" wrapText="1"/>
    </xf>
    <xf numFmtId="0" fontId="1" fillId="0" borderId="47" xfId="0" applyFont="1" applyBorder="1" applyAlignment="1">
      <alignment horizontal="left" wrapText="1"/>
    </xf>
    <xf numFmtId="0" fontId="1" fillId="0" borderId="55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56" xfId="0" applyFont="1" applyBorder="1" applyAlignment="1">
      <alignment horizontal="center"/>
    </xf>
    <xf numFmtId="0" fontId="1" fillId="0" borderId="5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wrapText="1"/>
    </xf>
    <xf numFmtId="0" fontId="8" fillId="0" borderId="28" xfId="0" applyFont="1" applyBorder="1" applyAlignment="1">
      <alignment/>
    </xf>
    <xf numFmtId="0" fontId="7" fillId="0" borderId="38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60" xfId="0" applyBorder="1" applyAlignment="1">
      <alignment/>
    </xf>
    <xf numFmtId="0" fontId="7" fillId="0" borderId="6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64" xfId="0" applyBorder="1" applyAlignment="1">
      <alignment/>
    </xf>
    <xf numFmtId="0" fontId="0" fillId="0" borderId="56" xfId="0" applyBorder="1" applyAlignment="1">
      <alignment/>
    </xf>
    <xf numFmtId="0" fontId="0" fillId="0" borderId="62" xfId="0" applyBorder="1" applyAlignment="1">
      <alignment/>
    </xf>
    <xf numFmtId="0" fontId="7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 applyProtection="1">
      <alignment horizontal="left"/>
      <protection locked="0"/>
    </xf>
    <xf numFmtId="180" fontId="7" fillId="0" borderId="0" xfId="53" applyNumberFormat="1" applyFont="1" applyFill="1" applyAlignment="1">
      <alignment horizontal="left" vertical="center"/>
      <protection/>
    </xf>
    <xf numFmtId="197" fontId="7" fillId="0" borderId="0" xfId="53" applyNumberFormat="1" applyFont="1" applyFill="1" applyBorder="1" applyAlignment="1" applyProtection="1">
      <alignment horizontal="left" wrapText="1"/>
      <protection locked="0"/>
    </xf>
    <xf numFmtId="0" fontId="7" fillId="0" borderId="2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СКВА_АРИС_ЛАРИС" xfId="53"/>
    <cellStyle name="Обычный_МОСКВА_БАНК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4\C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="75" zoomScaleNormal="75" zoomScalePageLayoutView="0" workbookViewId="0" topLeftCell="A1">
      <selection activeCell="M18" sqref="M18"/>
    </sheetView>
  </sheetViews>
  <sheetFormatPr defaultColWidth="9.125" defaultRowHeight="12.75"/>
  <cols>
    <col min="1" max="1" width="10.625" style="3" customWidth="1"/>
    <col min="2" max="2" width="16.00390625" style="3" customWidth="1"/>
    <col min="3" max="3" width="12.625" style="3" customWidth="1"/>
    <col min="4" max="4" width="10.00390625" style="3" customWidth="1"/>
    <col min="5" max="5" width="15.625" style="3" customWidth="1"/>
    <col min="6" max="6" width="15.875" style="3" customWidth="1"/>
    <col min="7" max="7" width="12.50390625" style="3" customWidth="1"/>
    <col min="8" max="8" width="15.375" style="3" customWidth="1"/>
    <col min="9" max="9" width="11.375" style="3" customWidth="1"/>
    <col min="10" max="10" width="17.375" style="3" customWidth="1"/>
    <col min="11" max="11" width="13.375" style="3" customWidth="1"/>
    <col min="12" max="12" width="10.125" style="3" customWidth="1"/>
    <col min="13" max="13" width="20.00390625" style="3" customWidth="1"/>
    <col min="14" max="14" width="10.50390625" style="3" customWidth="1"/>
    <col min="15" max="15" width="13.50390625" style="3" customWidth="1"/>
    <col min="16" max="16384" width="9.125" style="3" customWidth="1"/>
  </cols>
  <sheetData>
    <row r="1" spans="11:15" s="1" customFormat="1" ht="12.75" customHeight="1">
      <c r="K1" s="19"/>
      <c r="L1" s="205" t="s">
        <v>18</v>
      </c>
      <c r="M1" s="205"/>
      <c r="N1" s="205"/>
      <c r="O1" s="205"/>
    </row>
    <row r="2" spans="11:15" s="1" customFormat="1" ht="25.5" customHeight="1">
      <c r="K2" s="19"/>
      <c r="L2" s="205"/>
      <c r="M2" s="205"/>
      <c r="N2" s="205"/>
      <c r="O2" s="205"/>
    </row>
    <row r="3" spans="11:15" s="1" customFormat="1" ht="12.75">
      <c r="K3" s="18"/>
      <c r="L3" s="18"/>
      <c r="M3" s="18"/>
      <c r="N3" s="18"/>
      <c r="O3" s="18"/>
    </row>
    <row r="4" spans="1:15" s="16" customFormat="1" ht="15" customHeight="1">
      <c r="A4" s="14"/>
      <c r="B4" s="14"/>
      <c r="C4" s="204" t="s">
        <v>141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15"/>
      <c r="O4" s="17"/>
    </row>
    <row r="5" spans="1:2" ht="15">
      <c r="A5" s="2"/>
      <c r="B5" s="2"/>
    </row>
    <row r="6" spans="6:15" s="1" customFormat="1" ht="13.5" thickBot="1">
      <c r="F6" s="4"/>
      <c r="G6" s="4"/>
      <c r="H6" s="4"/>
      <c r="I6" s="4"/>
      <c r="J6" s="4"/>
      <c r="K6" s="4"/>
      <c r="L6" s="4"/>
      <c r="M6" s="4"/>
      <c r="N6" s="4"/>
      <c r="O6" s="41" t="s">
        <v>14</v>
      </c>
    </row>
    <row r="7" spans="1:29" s="7" customFormat="1" ht="12.75" customHeight="1">
      <c r="A7" s="196" t="s">
        <v>1</v>
      </c>
      <c r="B7" s="199" t="s">
        <v>2</v>
      </c>
      <c r="C7" s="199" t="s">
        <v>15</v>
      </c>
      <c r="D7" s="199" t="s">
        <v>0</v>
      </c>
      <c r="E7" s="199" t="s">
        <v>3</v>
      </c>
      <c r="F7" s="199" t="s">
        <v>4</v>
      </c>
      <c r="G7" s="199" t="s">
        <v>5</v>
      </c>
      <c r="H7" s="199" t="s">
        <v>16</v>
      </c>
      <c r="I7" s="199" t="s">
        <v>6</v>
      </c>
      <c r="J7" s="199" t="s">
        <v>7</v>
      </c>
      <c r="K7" s="208" t="s">
        <v>8</v>
      </c>
      <c r="L7" s="209"/>
      <c r="M7" s="209"/>
      <c r="N7" s="209"/>
      <c r="O7" s="206" t="s">
        <v>9</v>
      </c>
      <c r="P7" s="5"/>
      <c r="Q7" s="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7" customFormat="1" ht="12.75">
      <c r="A8" s="197"/>
      <c r="B8" s="200"/>
      <c r="C8" s="202"/>
      <c r="D8" s="200"/>
      <c r="E8" s="200"/>
      <c r="F8" s="200"/>
      <c r="G8" s="200"/>
      <c r="H8" s="200"/>
      <c r="I8" s="200"/>
      <c r="J8" s="200"/>
      <c r="K8" s="210" t="s">
        <v>11</v>
      </c>
      <c r="L8" s="210"/>
      <c r="M8" s="210" t="s">
        <v>12</v>
      </c>
      <c r="N8" s="210"/>
      <c r="O8" s="207"/>
      <c r="P8" s="5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7" customFormat="1" ht="39.75" thickBot="1">
      <c r="A9" s="198"/>
      <c r="B9" s="201"/>
      <c r="C9" s="203"/>
      <c r="D9" s="201"/>
      <c r="E9" s="201"/>
      <c r="F9" s="201"/>
      <c r="G9" s="201"/>
      <c r="H9" s="201"/>
      <c r="I9" s="201"/>
      <c r="J9" s="201"/>
      <c r="K9" s="23" t="s">
        <v>13</v>
      </c>
      <c r="L9" s="23" t="s">
        <v>10</v>
      </c>
      <c r="M9" s="23" t="s">
        <v>13</v>
      </c>
      <c r="N9" s="23" t="s">
        <v>10</v>
      </c>
      <c r="O9" s="24"/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15" s="11" customFormat="1" ht="13.5" thickBot="1">
      <c r="A10" s="30">
        <f>'[1]БАНКОВСКИЕ КРЕДИТЫ'!A9</f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2">
        <v>14</v>
      </c>
      <c r="O10" s="32">
        <v>15</v>
      </c>
    </row>
    <row r="11" spans="1:15" s="11" customFormat="1" ht="12.75">
      <c r="A11" s="33"/>
      <c r="B11" s="20"/>
      <c r="C11" s="20"/>
      <c r="D11" s="20"/>
      <c r="E11" s="20"/>
      <c r="F11" s="21"/>
      <c r="G11" s="22"/>
      <c r="H11" s="22"/>
      <c r="I11" s="22"/>
      <c r="J11" s="22"/>
      <c r="K11" s="22"/>
      <c r="L11" s="22"/>
      <c r="M11" s="22"/>
      <c r="N11" s="22"/>
      <c r="O11" s="34"/>
    </row>
    <row r="12" spans="1:15" s="11" customFormat="1" ht="12.75">
      <c r="A12" s="35"/>
      <c r="B12" s="8"/>
      <c r="C12" s="8"/>
      <c r="D12" s="8"/>
      <c r="E12" s="8"/>
      <c r="F12" s="9"/>
      <c r="G12" s="10"/>
      <c r="H12" s="10"/>
      <c r="I12" s="10"/>
      <c r="J12" s="10"/>
      <c r="K12" s="10"/>
      <c r="L12" s="10"/>
      <c r="M12" s="10"/>
      <c r="N12" s="10"/>
      <c r="O12" s="36"/>
    </row>
    <row r="13" spans="1:15" s="11" customFormat="1" ht="12.75">
      <c r="A13" s="35"/>
      <c r="B13" s="8"/>
      <c r="C13" s="8"/>
      <c r="D13" s="8"/>
      <c r="E13" s="8"/>
      <c r="F13" s="9"/>
      <c r="G13" s="10"/>
      <c r="H13" s="10"/>
      <c r="I13" s="10"/>
      <c r="J13" s="10"/>
      <c r="K13" s="10"/>
      <c r="L13" s="10"/>
      <c r="M13" s="10"/>
      <c r="N13" s="10"/>
      <c r="O13" s="36"/>
    </row>
    <row r="14" spans="1:15" s="11" customFormat="1" ht="12.75">
      <c r="A14" s="35"/>
      <c r="B14" s="8"/>
      <c r="C14" s="8"/>
      <c r="D14" s="8"/>
      <c r="E14" s="8"/>
      <c r="F14" s="9"/>
      <c r="G14" s="10"/>
      <c r="H14" s="10"/>
      <c r="I14" s="10"/>
      <c r="J14" s="10"/>
      <c r="K14" s="10"/>
      <c r="L14" s="10"/>
      <c r="M14" s="10"/>
      <c r="N14" s="10"/>
      <c r="O14" s="36"/>
    </row>
    <row r="15" spans="1:15" s="11" customFormat="1" ht="12.75">
      <c r="A15" s="35"/>
      <c r="B15" s="8"/>
      <c r="C15" s="8"/>
      <c r="D15" s="8"/>
      <c r="E15" s="8"/>
      <c r="F15" s="9"/>
      <c r="G15" s="10"/>
      <c r="H15" s="10"/>
      <c r="I15" s="10"/>
      <c r="J15" s="10"/>
      <c r="K15" s="10"/>
      <c r="L15" s="10"/>
      <c r="M15" s="10"/>
      <c r="N15" s="10"/>
      <c r="O15" s="36"/>
    </row>
    <row r="16" spans="1:15" s="11" customFormat="1" ht="13.5" thickBot="1">
      <c r="A16" s="37"/>
      <c r="B16" s="25"/>
      <c r="C16" s="25"/>
      <c r="D16" s="25"/>
      <c r="E16" s="25"/>
      <c r="F16" s="26"/>
      <c r="G16" s="27"/>
      <c r="H16" s="27"/>
      <c r="I16" s="27"/>
      <c r="J16" s="27"/>
      <c r="K16" s="27"/>
      <c r="L16" s="27"/>
      <c r="M16" s="27"/>
      <c r="N16" s="27"/>
      <c r="O16" s="38"/>
    </row>
    <row r="17" spans="1:15" s="11" customFormat="1" ht="13.5" thickBot="1">
      <c r="A17" s="39" t="s">
        <v>17</v>
      </c>
      <c r="B17" s="40"/>
      <c r="C17" s="40"/>
      <c r="D17" s="40"/>
      <c r="E17" s="40"/>
      <c r="F17" s="40"/>
      <c r="G17" s="40"/>
      <c r="H17" s="40"/>
      <c r="I17" s="40"/>
      <c r="J17" s="40"/>
      <c r="K17" s="28"/>
      <c r="L17" s="28"/>
      <c r="M17" s="28"/>
      <c r="N17" s="28"/>
      <c r="O17" s="29"/>
    </row>
    <row r="18" spans="1:14" s="12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12" customFormat="1" ht="31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12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43" customFormat="1" ht="12.75">
      <c r="A21" s="42"/>
      <c r="B21" s="42"/>
      <c r="C21" s="42" t="s">
        <v>20</v>
      </c>
      <c r="D21" s="42"/>
      <c r="E21" s="42"/>
      <c r="F21" s="42"/>
      <c r="G21" s="42"/>
      <c r="H21" s="42"/>
      <c r="I21" s="42" t="s">
        <v>19</v>
      </c>
      <c r="J21" s="42"/>
      <c r="K21" s="42"/>
      <c r="L21" s="42"/>
      <c r="M21" s="42"/>
      <c r="N21" s="42"/>
    </row>
    <row r="22" spans="1:14" s="12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3" customFormat="1" ht="25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sheetProtection/>
  <mergeCells count="16">
    <mergeCell ref="C4:M4"/>
    <mergeCell ref="L1:O2"/>
    <mergeCell ref="O7:O8"/>
    <mergeCell ref="K7:N7"/>
    <mergeCell ref="K8:L8"/>
    <mergeCell ref="M8:N8"/>
    <mergeCell ref="J7:J9"/>
    <mergeCell ref="A7:A9"/>
    <mergeCell ref="B7:B9"/>
    <mergeCell ref="G7:G9"/>
    <mergeCell ref="I7:I9"/>
    <mergeCell ref="C7:C9"/>
    <mergeCell ref="D7:D9"/>
    <mergeCell ref="E7:E9"/>
    <mergeCell ref="F7:F9"/>
    <mergeCell ref="H7:H9"/>
  </mergeCells>
  <printOptions/>
  <pageMargins left="0" right="0" top="0.5905511811023623" bottom="0.3937007874015748" header="0" footer="0"/>
  <pageSetup firstPageNumber="3" useFirstPageNumber="1" fitToHeight="1" fitToWidth="1" horizontalDpi="600" verticalDpi="600" orientation="landscape" paperSize="9" scale="72" r:id="rId1"/>
  <headerFooter alignWithMargins="0">
    <oddFooter>&amp;R8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2">
      <selection activeCell="J18" sqref="J18"/>
    </sheetView>
  </sheetViews>
  <sheetFormatPr defaultColWidth="9.00390625" defaultRowHeight="12.75"/>
  <cols>
    <col min="1" max="1" width="15.375" style="0" customWidth="1"/>
    <col min="2" max="2" width="12.50390625" style="0" customWidth="1"/>
    <col min="3" max="3" width="15.375" style="0" customWidth="1"/>
    <col min="4" max="4" width="16.00390625" style="0" customWidth="1"/>
    <col min="5" max="6" width="15.375" style="0" customWidth="1"/>
    <col min="7" max="7" width="12.50390625" style="0" customWidth="1"/>
    <col min="8" max="8" width="11.875" style="0" customWidth="1"/>
    <col min="10" max="11" width="10.875" style="0" customWidth="1"/>
    <col min="12" max="12" width="30.50390625" style="0" customWidth="1"/>
  </cols>
  <sheetData>
    <row r="1" spans="1:12" ht="17.25" customHeight="1">
      <c r="A1" s="46"/>
      <c r="I1" s="216" t="s">
        <v>21</v>
      </c>
      <c r="J1" s="216"/>
      <c r="K1" s="216"/>
      <c r="L1" s="216"/>
    </row>
    <row r="2" spans="1:12" ht="29.25" customHeight="1">
      <c r="A2" s="46"/>
      <c r="I2" s="216"/>
      <c r="J2" s="216"/>
      <c r="K2" s="216"/>
      <c r="L2" s="216"/>
    </row>
    <row r="3" spans="1:16" ht="15">
      <c r="A3" s="217" t="s">
        <v>142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48"/>
      <c r="N3" s="48"/>
      <c r="O3" s="48"/>
      <c r="P3" s="48"/>
    </row>
    <row r="4" spans="1:12" ht="13.5" thickBot="1">
      <c r="A4" s="46"/>
      <c r="L4" t="s">
        <v>14</v>
      </c>
    </row>
    <row r="5" spans="1:16" ht="13.5" customHeight="1">
      <c r="A5" s="211"/>
      <c r="B5" s="211" t="s">
        <v>22</v>
      </c>
      <c r="C5" s="211" t="s">
        <v>23</v>
      </c>
      <c r="D5" s="211" t="s">
        <v>24</v>
      </c>
      <c r="E5" s="211" t="s">
        <v>25</v>
      </c>
      <c r="F5" s="211" t="s">
        <v>26</v>
      </c>
      <c r="G5" s="211" t="s">
        <v>27</v>
      </c>
      <c r="H5" s="211" t="s">
        <v>28</v>
      </c>
      <c r="I5" s="211" t="s">
        <v>3</v>
      </c>
      <c r="J5" s="211" t="s">
        <v>130</v>
      </c>
      <c r="K5" s="211" t="s">
        <v>131</v>
      </c>
      <c r="L5" s="211" t="s">
        <v>29</v>
      </c>
      <c r="M5" s="50"/>
      <c r="N5" s="50"/>
      <c r="O5" s="50"/>
      <c r="P5" s="50"/>
    </row>
    <row r="6" spans="1:16" ht="86.25" customHeight="1" thickBot="1">
      <c r="A6" s="212"/>
      <c r="B6" s="212"/>
      <c r="C6" s="212"/>
      <c r="D6" s="212"/>
      <c r="E6" s="212"/>
      <c r="F6" s="212"/>
      <c r="G6" s="212"/>
      <c r="H6" s="212"/>
      <c r="I6" s="212"/>
      <c r="J6" s="213"/>
      <c r="K6" s="213"/>
      <c r="L6" s="212"/>
      <c r="M6" s="52"/>
      <c r="N6" s="52"/>
      <c r="O6" s="52"/>
      <c r="P6" s="52"/>
    </row>
    <row r="7" spans="1:16" ht="13.5" thickBot="1">
      <c r="A7" s="53">
        <v>1</v>
      </c>
      <c r="B7" s="54">
        <v>2</v>
      </c>
      <c r="C7" s="55">
        <v>3</v>
      </c>
      <c r="D7" s="56">
        <v>4</v>
      </c>
      <c r="E7" s="55">
        <v>5</v>
      </c>
      <c r="F7" s="54">
        <v>6</v>
      </c>
      <c r="G7" s="56">
        <v>7</v>
      </c>
      <c r="H7" s="54">
        <v>8</v>
      </c>
      <c r="I7" s="54">
        <v>9</v>
      </c>
      <c r="J7" s="54">
        <v>10</v>
      </c>
      <c r="K7" s="183"/>
      <c r="L7" s="57">
        <v>12</v>
      </c>
      <c r="M7" s="52"/>
      <c r="N7" s="52"/>
      <c r="O7" s="52"/>
      <c r="P7" s="52"/>
    </row>
    <row r="8" spans="1:16" ht="12.75">
      <c r="A8" s="61"/>
      <c r="B8" s="62"/>
      <c r="C8" s="59"/>
      <c r="D8" s="59"/>
      <c r="E8" s="59"/>
      <c r="F8" s="190"/>
      <c r="G8" s="59"/>
      <c r="H8" s="64"/>
      <c r="I8" s="65"/>
      <c r="J8" s="66"/>
      <c r="K8" s="66"/>
      <c r="L8" s="171"/>
      <c r="M8" s="60"/>
      <c r="N8" s="60"/>
      <c r="O8" s="60"/>
      <c r="P8" s="60"/>
    </row>
    <row r="9" spans="1:12" ht="12.75">
      <c r="A9" s="61" t="s">
        <v>31</v>
      </c>
      <c r="B9" s="67"/>
      <c r="C9" s="67"/>
      <c r="D9" s="67"/>
      <c r="E9" s="67"/>
      <c r="F9" s="67"/>
      <c r="G9" s="67"/>
      <c r="H9" s="67"/>
      <c r="I9" s="67"/>
      <c r="J9" s="101">
        <f>SUM(J8:J8)</f>
        <v>0</v>
      </c>
      <c r="K9" s="101">
        <f>SUM(K8:K8)</f>
        <v>0</v>
      </c>
      <c r="L9" s="101"/>
    </row>
    <row r="10" spans="1:12" ht="13.5" thickBot="1">
      <c r="A10" s="58" t="s">
        <v>32</v>
      </c>
      <c r="B10" s="45"/>
      <c r="C10" s="45"/>
      <c r="D10" s="45"/>
      <c r="E10" s="45"/>
      <c r="F10" s="45"/>
      <c r="G10" s="45"/>
      <c r="H10" s="45"/>
      <c r="I10" s="45"/>
      <c r="J10" s="45"/>
      <c r="K10" s="184"/>
      <c r="L10" s="68"/>
    </row>
    <row r="11" spans="1:12" ht="13.5" thickBot="1">
      <c r="A11" s="69" t="s">
        <v>31</v>
      </c>
      <c r="B11" s="70"/>
      <c r="C11" s="70"/>
      <c r="D11" s="70"/>
      <c r="E11" s="70"/>
      <c r="F11" s="70"/>
      <c r="G11" s="70"/>
      <c r="H11" s="70"/>
      <c r="I11" s="70"/>
      <c r="J11" s="70"/>
      <c r="K11" s="185"/>
      <c r="L11" s="71"/>
    </row>
    <row r="12" spans="1:12" ht="13.5" thickBot="1">
      <c r="A12" s="69" t="s">
        <v>33</v>
      </c>
      <c r="B12" s="70"/>
      <c r="C12" s="70"/>
      <c r="D12" s="70"/>
      <c r="E12" s="70"/>
      <c r="F12" s="70"/>
      <c r="G12" s="70"/>
      <c r="H12" s="70"/>
      <c r="I12" s="70"/>
      <c r="J12" s="103">
        <f>J9+J11</f>
        <v>0</v>
      </c>
      <c r="K12" s="103">
        <f>K9</f>
        <v>0</v>
      </c>
      <c r="L12" s="70">
        <f>L9+L11</f>
        <v>0</v>
      </c>
    </row>
    <row r="13" ht="12.75">
      <c r="A13" s="46"/>
    </row>
    <row r="14" spans="1:5" ht="12.75">
      <c r="A14" s="214"/>
      <c r="B14" s="215"/>
      <c r="C14" s="215"/>
      <c r="D14" s="215"/>
      <c r="E14" s="215"/>
    </row>
    <row r="15" ht="12.75">
      <c r="A15" s="46"/>
    </row>
    <row r="16" ht="12.75">
      <c r="A16" s="46"/>
    </row>
    <row r="17" spans="1:5" ht="12.75">
      <c r="A17" s="46"/>
      <c r="E17" s="72"/>
    </row>
    <row r="18" spans="1:7" ht="12.75">
      <c r="A18" s="46"/>
      <c r="B18" t="s">
        <v>34</v>
      </c>
      <c r="G18" t="s">
        <v>19</v>
      </c>
    </row>
    <row r="19" ht="12.75">
      <c r="A19" s="46"/>
    </row>
    <row r="20" ht="12.75">
      <c r="A20" s="46"/>
    </row>
    <row r="21" ht="12.75">
      <c r="A21" s="46"/>
    </row>
  </sheetData>
  <sheetProtection/>
  <mergeCells count="15">
    <mergeCell ref="L5:L6"/>
    <mergeCell ref="A14:E14"/>
    <mergeCell ref="I1:L2"/>
    <mergeCell ref="A3:L3"/>
    <mergeCell ref="A5:A6"/>
    <mergeCell ref="B5:B6"/>
    <mergeCell ref="C5:C6"/>
    <mergeCell ref="D5:D6"/>
    <mergeCell ref="E5:E6"/>
    <mergeCell ref="F5:F6"/>
    <mergeCell ref="J5:J6"/>
    <mergeCell ref="K5:K6"/>
    <mergeCell ref="G5:G6"/>
    <mergeCell ref="H5:H6"/>
    <mergeCell ref="I5:I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4">
      <selection activeCell="H10" sqref="H10"/>
    </sheetView>
  </sheetViews>
  <sheetFormatPr defaultColWidth="9.00390625" defaultRowHeight="12.75"/>
  <cols>
    <col min="1" max="1" width="5.625" style="0" customWidth="1"/>
    <col min="2" max="2" width="14.75390625" style="0" customWidth="1"/>
    <col min="3" max="3" width="11.875" style="0" customWidth="1"/>
    <col min="4" max="4" width="10.125" style="0" customWidth="1"/>
    <col min="6" max="6" width="11.625" style="0" bestFit="1" customWidth="1"/>
    <col min="7" max="7" width="11.625" style="0" customWidth="1"/>
    <col min="8" max="8" width="10.125" style="0" bestFit="1" customWidth="1"/>
    <col min="10" max="10" width="11.625" style="0" customWidth="1"/>
    <col min="11" max="11" width="11.25390625" style="0" customWidth="1"/>
    <col min="12" max="12" width="13.00390625" style="0" customWidth="1"/>
    <col min="13" max="13" width="10.50390625" style="0" customWidth="1"/>
    <col min="14" max="14" width="13.50390625" style="0" customWidth="1"/>
    <col min="15" max="15" width="9.25390625" style="0" bestFit="1" customWidth="1"/>
    <col min="16" max="16" width="11.5039062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5" t="s">
        <v>35</v>
      </c>
      <c r="M1" s="205"/>
      <c r="N1" s="205"/>
      <c r="O1" s="205"/>
      <c r="P1" s="205"/>
      <c r="Q1" s="1"/>
      <c r="R1" s="1"/>
      <c r="S1" s="1"/>
    </row>
    <row r="2" spans="1:19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05"/>
      <c r="M2" s="205"/>
      <c r="N2" s="205"/>
      <c r="O2" s="205"/>
      <c r="P2" s="205"/>
      <c r="Q2" s="1"/>
      <c r="R2" s="1"/>
      <c r="S2" s="1"/>
    </row>
    <row r="3" spans="1:19" ht="15">
      <c r="A3" s="2" t="s">
        <v>36</v>
      </c>
      <c r="B3" s="2"/>
      <c r="C3" s="73"/>
      <c r="D3" s="74"/>
      <c r="E3" s="74"/>
      <c r="F3" s="73"/>
      <c r="G3" s="73"/>
      <c r="H3" s="75"/>
      <c r="I3" s="75"/>
      <c r="J3" s="75"/>
      <c r="K3" s="75"/>
      <c r="L3" s="205"/>
      <c r="M3" s="205"/>
      <c r="N3" s="205"/>
      <c r="O3" s="205"/>
      <c r="P3" s="205"/>
      <c r="Q3" s="3"/>
      <c r="R3" s="3"/>
      <c r="S3" s="3"/>
    </row>
    <row r="4" spans="1:19" ht="15">
      <c r="A4" s="2"/>
      <c r="B4" s="228" t="s">
        <v>143</v>
      </c>
      <c r="C4" s="228"/>
      <c r="D4" s="228"/>
      <c r="E4" s="228"/>
      <c r="F4" s="228"/>
      <c r="G4" s="228"/>
      <c r="H4" s="228"/>
      <c r="I4" s="228"/>
      <c r="J4" s="228"/>
      <c r="K4" s="228"/>
      <c r="L4" s="229"/>
      <c r="M4" s="229"/>
      <c r="N4" s="229"/>
      <c r="O4" s="229"/>
      <c r="P4" s="3"/>
      <c r="Q4" s="3"/>
      <c r="R4" s="3"/>
      <c r="S4" s="3"/>
    </row>
    <row r="5" spans="1:19" ht="13.5" thickBot="1">
      <c r="A5" s="1"/>
      <c r="B5" s="1"/>
      <c r="C5" s="1"/>
      <c r="D5" s="1"/>
      <c r="E5" s="1"/>
      <c r="F5" s="4"/>
      <c r="G5" s="4"/>
      <c r="H5" s="4"/>
      <c r="I5" s="4"/>
      <c r="J5" s="4"/>
      <c r="K5" s="4"/>
      <c r="L5" s="4"/>
      <c r="M5" s="77"/>
      <c r="N5" s="4"/>
      <c r="O5" s="77"/>
      <c r="P5" s="78" t="s">
        <v>14</v>
      </c>
      <c r="Q5" s="1"/>
      <c r="R5" s="1"/>
      <c r="S5" s="1"/>
    </row>
    <row r="6" spans="1:19" ht="27" customHeight="1">
      <c r="A6" s="196"/>
      <c r="B6" s="199" t="s">
        <v>2</v>
      </c>
      <c r="C6" s="199" t="s">
        <v>15</v>
      </c>
      <c r="D6" s="199" t="s">
        <v>0</v>
      </c>
      <c r="E6" s="199" t="s">
        <v>3</v>
      </c>
      <c r="F6" s="199" t="s">
        <v>4</v>
      </c>
      <c r="G6" s="199" t="s">
        <v>131</v>
      </c>
      <c r="H6" s="199" t="s">
        <v>5</v>
      </c>
      <c r="I6" s="199" t="s">
        <v>16</v>
      </c>
      <c r="J6" s="199" t="s">
        <v>6</v>
      </c>
      <c r="K6" s="199" t="s">
        <v>7</v>
      </c>
      <c r="L6" s="220" t="s">
        <v>8</v>
      </c>
      <c r="M6" s="221"/>
      <c r="N6" s="221"/>
      <c r="O6" s="222"/>
      <c r="P6" s="223" t="s">
        <v>9</v>
      </c>
      <c r="Q6" s="5"/>
      <c r="R6" s="6"/>
      <c r="S6" s="5"/>
    </row>
    <row r="7" spans="1:19" ht="24.75" customHeight="1">
      <c r="A7" s="218"/>
      <c r="B7" s="202"/>
      <c r="C7" s="202"/>
      <c r="D7" s="202"/>
      <c r="E7" s="202"/>
      <c r="F7" s="202"/>
      <c r="G7" s="230"/>
      <c r="H7" s="202"/>
      <c r="I7" s="202"/>
      <c r="J7" s="202"/>
      <c r="K7" s="202"/>
      <c r="L7" s="226" t="s">
        <v>11</v>
      </c>
      <c r="M7" s="227"/>
      <c r="N7" s="226" t="s">
        <v>12</v>
      </c>
      <c r="O7" s="227"/>
      <c r="P7" s="224"/>
      <c r="Q7" s="5"/>
      <c r="R7" s="6"/>
      <c r="S7" s="5"/>
    </row>
    <row r="8" spans="1:19" ht="85.5" customHeight="1" thickBot="1">
      <c r="A8" s="219"/>
      <c r="B8" s="203"/>
      <c r="C8" s="203"/>
      <c r="D8" s="203"/>
      <c r="E8" s="203"/>
      <c r="F8" s="203"/>
      <c r="G8" s="231"/>
      <c r="H8" s="203"/>
      <c r="I8" s="203"/>
      <c r="J8" s="203"/>
      <c r="K8" s="203"/>
      <c r="L8" s="79" t="s">
        <v>13</v>
      </c>
      <c r="M8" s="80" t="s">
        <v>10</v>
      </c>
      <c r="N8" s="79" t="s">
        <v>13</v>
      </c>
      <c r="O8" s="80" t="s">
        <v>10</v>
      </c>
      <c r="P8" s="225"/>
      <c r="Q8" s="5"/>
      <c r="R8" s="6"/>
      <c r="S8" s="5"/>
    </row>
    <row r="9" spans="1:19" ht="13.5" thickBot="1">
      <c r="A9" s="30">
        <f>'[2]БАНКОВСКИЕ КРЕДИТЫ'!A9</f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89">
        <v>13</v>
      </c>
      <c r="N9" s="31">
        <v>14</v>
      </c>
      <c r="O9" s="89">
        <v>15</v>
      </c>
      <c r="P9" s="32">
        <v>16</v>
      </c>
      <c r="Q9" s="11"/>
      <c r="R9" s="11"/>
      <c r="S9" s="11"/>
    </row>
    <row r="10" spans="1:19" ht="198">
      <c r="A10" s="177">
        <v>1</v>
      </c>
      <c r="B10" s="81" t="s">
        <v>138</v>
      </c>
      <c r="C10" s="81" t="s">
        <v>137</v>
      </c>
      <c r="D10" s="20" t="s">
        <v>133</v>
      </c>
      <c r="E10" s="20" t="s">
        <v>63</v>
      </c>
      <c r="F10" s="21">
        <v>5400000</v>
      </c>
      <c r="G10" s="21">
        <v>2820240</v>
      </c>
      <c r="H10" s="176">
        <v>0.1</v>
      </c>
      <c r="I10" s="82"/>
      <c r="J10" s="82" t="s">
        <v>134</v>
      </c>
      <c r="K10" s="82" t="s">
        <v>135</v>
      </c>
      <c r="L10" s="82" t="s">
        <v>145</v>
      </c>
      <c r="M10" s="179" t="s">
        <v>144</v>
      </c>
      <c r="N10" s="82" t="s">
        <v>146</v>
      </c>
      <c r="O10" s="179" t="s">
        <v>147</v>
      </c>
      <c r="P10" s="186" t="s">
        <v>136</v>
      </c>
      <c r="Q10" s="11"/>
      <c r="R10" s="11"/>
      <c r="S10" s="11"/>
    </row>
    <row r="11" spans="1:19" ht="13.5" thickBot="1">
      <c r="A11" s="84"/>
      <c r="B11" s="81"/>
      <c r="C11" s="81"/>
      <c r="D11" s="20"/>
      <c r="E11" s="20"/>
      <c r="F11" s="21"/>
      <c r="G11" s="21"/>
      <c r="H11" s="176"/>
      <c r="I11" s="85"/>
      <c r="J11" s="82"/>
      <c r="K11" s="82"/>
      <c r="L11" s="83"/>
      <c r="M11" s="192"/>
      <c r="N11" s="83"/>
      <c r="O11" s="180"/>
      <c r="P11" s="187"/>
      <c r="Q11" s="11"/>
      <c r="R11" s="11"/>
      <c r="S11" s="11"/>
    </row>
    <row r="12" spans="1:18" ht="13.5" thickBot="1">
      <c r="A12" s="39" t="s">
        <v>17</v>
      </c>
      <c r="B12" s="28"/>
      <c r="C12" s="28"/>
      <c r="D12" s="28"/>
      <c r="E12" s="28"/>
      <c r="F12" s="86">
        <f>F10+F11</f>
        <v>5400000</v>
      </c>
      <c r="G12" s="86">
        <v>2820240</v>
      </c>
      <c r="H12" s="28"/>
      <c r="I12" s="28"/>
      <c r="J12" s="28"/>
      <c r="K12" s="28"/>
      <c r="L12" s="28"/>
      <c r="M12" s="194"/>
      <c r="N12" s="193"/>
      <c r="O12" s="195"/>
      <c r="P12" s="181"/>
      <c r="Q12" s="11"/>
      <c r="R12" s="11"/>
    </row>
    <row r="13" spans="1:18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76"/>
      <c r="N13" s="3"/>
      <c r="O13" s="12"/>
      <c r="P13" s="12"/>
      <c r="Q13" s="12"/>
      <c r="R13" s="12"/>
    </row>
    <row r="14" spans="1:18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76"/>
      <c r="N14" s="3"/>
      <c r="O14" s="12"/>
      <c r="P14" s="12"/>
      <c r="Q14" s="12"/>
      <c r="R14" s="12"/>
    </row>
    <row r="15" spans="1:18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76"/>
      <c r="N15" s="3"/>
      <c r="O15" s="12"/>
      <c r="P15" s="12"/>
      <c r="Q15" s="12"/>
      <c r="R15" s="12"/>
    </row>
    <row r="16" spans="1:18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76"/>
      <c r="N16" s="3"/>
      <c r="O16" s="12"/>
      <c r="P16" s="12"/>
      <c r="Q16" s="12"/>
      <c r="R16" s="12"/>
    </row>
    <row r="17" spans="1:18" ht="12.75">
      <c r="A17" s="42"/>
      <c r="B17" s="87" t="s">
        <v>20</v>
      </c>
      <c r="C17" s="42"/>
      <c r="D17" s="42"/>
      <c r="E17" s="42"/>
      <c r="F17" s="42"/>
      <c r="G17" s="42"/>
      <c r="H17" s="87" t="s">
        <v>19</v>
      </c>
      <c r="I17" s="42"/>
      <c r="J17" s="42"/>
      <c r="K17" s="42"/>
      <c r="L17" s="42"/>
      <c r="M17" s="88"/>
      <c r="N17" s="42"/>
      <c r="O17" s="43"/>
      <c r="P17" s="43"/>
      <c r="Q17" s="43"/>
      <c r="R17" s="43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76"/>
      <c r="N18" s="3"/>
      <c r="O18" s="13"/>
      <c r="P18" s="13"/>
      <c r="Q18" s="13"/>
      <c r="R18" s="13"/>
    </row>
    <row r="19" spans="1:1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76"/>
      <c r="N19" s="3"/>
      <c r="O19" s="3"/>
      <c r="P19" s="3"/>
      <c r="Q19" s="3"/>
      <c r="R19" s="3"/>
    </row>
    <row r="20" spans="1:19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76"/>
      <c r="N20" s="3"/>
      <c r="O20" s="76"/>
      <c r="P20" s="3"/>
      <c r="Q20" s="3"/>
      <c r="R20" s="3"/>
      <c r="S20" s="3"/>
    </row>
    <row r="21" spans="1:19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76"/>
      <c r="N21" s="3"/>
      <c r="O21" s="76"/>
      <c r="P21" s="3"/>
      <c r="Q21" s="3"/>
      <c r="R21" s="3"/>
      <c r="S21" s="3"/>
    </row>
    <row r="22" spans="1:19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76"/>
      <c r="N22" s="3"/>
      <c r="O22" s="76"/>
      <c r="P22" s="3"/>
      <c r="Q22" s="3"/>
      <c r="R22" s="3"/>
      <c r="S22" s="3"/>
    </row>
  </sheetData>
  <sheetProtection/>
  <mergeCells count="17">
    <mergeCell ref="P6:P8"/>
    <mergeCell ref="L7:M7"/>
    <mergeCell ref="N7:O7"/>
    <mergeCell ref="B4:O4"/>
    <mergeCell ref="J6:J8"/>
    <mergeCell ref="K6:K8"/>
    <mergeCell ref="G6:G8"/>
    <mergeCell ref="L1:P3"/>
    <mergeCell ref="A6:A8"/>
    <mergeCell ref="B6:B8"/>
    <mergeCell ref="C6:C8"/>
    <mergeCell ref="D6:D8"/>
    <mergeCell ref="E6:E8"/>
    <mergeCell ref="F6:F8"/>
    <mergeCell ref="H6:H8"/>
    <mergeCell ref="I6:I8"/>
    <mergeCell ref="L6:O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19.875" style="0" customWidth="1"/>
    <col min="2" max="2" width="11.625" style="0" customWidth="1"/>
    <col min="3" max="4" width="11.50390625" style="0" customWidth="1"/>
    <col min="5" max="5" width="11.00390625" style="0" customWidth="1"/>
    <col min="6" max="6" width="10.625" style="0" customWidth="1"/>
    <col min="7" max="7" width="10.50390625" style="0" customWidth="1"/>
  </cols>
  <sheetData>
    <row r="1" spans="1:7" ht="18" customHeight="1">
      <c r="A1" s="60"/>
      <c r="D1" s="60"/>
      <c r="E1" s="239"/>
      <c r="F1" s="239"/>
      <c r="G1" s="239"/>
    </row>
    <row r="2" spans="1:7" ht="29.25" customHeight="1">
      <c r="A2" s="60"/>
      <c r="D2" s="60"/>
      <c r="E2" s="239"/>
      <c r="F2" s="239"/>
      <c r="G2" s="239"/>
    </row>
    <row r="3" spans="1:7" ht="30" customHeight="1">
      <c r="A3" s="240" t="s">
        <v>150</v>
      </c>
      <c r="B3" s="240"/>
      <c r="C3" s="240"/>
      <c r="D3" s="240"/>
      <c r="E3" s="240"/>
      <c r="F3" s="240"/>
      <c r="G3" s="240"/>
    </row>
    <row r="4" spans="1:7" ht="13.5" thickBot="1">
      <c r="A4" s="60"/>
      <c r="F4" s="241" t="s">
        <v>14</v>
      </c>
      <c r="G4" s="241"/>
    </row>
    <row r="5" spans="1:8" ht="26.25" customHeight="1" thickBot="1">
      <c r="A5" s="242" t="s">
        <v>37</v>
      </c>
      <c r="B5" s="244" t="s">
        <v>38</v>
      </c>
      <c r="C5" s="91" t="s">
        <v>39</v>
      </c>
      <c r="D5" s="92" t="s">
        <v>40</v>
      </c>
      <c r="E5" s="246" t="s">
        <v>41</v>
      </c>
      <c r="F5" s="248" t="s">
        <v>42</v>
      </c>
      <c r="G5" s="249"/>
      <c r="H5" s="94"/>
    </row>
    <row r="6" spans="1:8" ht="52.5" customHeight="1" thickBot="1">
      <c r="A6" s="243"/>
      <c r="B6" s="245"/>
      <c r="C6" s="246" t="s">
        <v>43</v>
      </c>
      <c r="D6" s="250"/>
      <c r="E6" s="247"/>
      <c r="F6" s="51" t="s">
        <v>44</v>
      </c>
      <c r="G6" s="49" t="s">
        <v>45</v>
      </c>
      <c r="H6" s="94"/>
    </row>
    <row r="7" spans="1:8" ht="13.5" thickBot="1">
      <c r="A7" s="69">
        <v>1</v>
      </c>
      <c r="B7" s="95">
        <v>2</v>
      </c>
      <c r="C7" s="95">
        <v>3</v>
      </c>
      <c r="D7" s="95">
        <v>4</v>
      </c>
      <c r="E7" s="95">
        <v>5</v>
      </c>
      <c r="F7" s="95">
        <v>6</v>
      </c>
      <c r="G7" s="96">
        <v>7</v>
      </c>
      <c r="H7" s="48"/>
    </row>
    <row r="8" spans="1:7" ht="13.5" thickBot="1">
      <c r="A8" s="232" t="s">
        <v>46</v>
      </c>
      <c r="B8" s="233"/>
      <c r="C8" s="233"/>
      <c r="D8" s="233"/>
      <c r="E8" s="233"/>
      <c r="F8" s="233"/>
      <c r="G8" s="234"/>
    </row>
    <row r="9" spans="1:7" ht="52.5">
      <c r="A9" s="97" t="s">
        <v>47</v>
      </c>
      <c r="B9" s="44"/>
      <c r="C9" s="44"/>
      <c r="D9" s="44"/>
      <c r="E9" s="44"/>
      <c r="F9" s="44"/>
      <c r="G9" s="98"/>
    </row>
    <row r="10" spans="1:7" ht="26.25">
      <c r="A10" s="99" t="s">
        <v>48</v>
      </c>
      <c r="B10" s="67">
        <v>3927240</v>
      </c>
      <c r="C10" s="67">
        <v>0</v>
      </c>
      <c r="D10" s="191">
        <v>1107000</v>
      </c>
      <c r="E10" s="191">
        <f>B10+C10-D10</f>
        <v>2820240</v>
      </c>
      <c r="F10" s="191">
        <v>2581.74</v>
      </c>
      <c r="G10" s="100"/>
    </row>
    <row r="11" spans="1:7" ht="26.25">
      <c r="A11" s="99" t="s">
        <v>49</v>
      </c>
      <c r="B11" s="67"/>
      <c r="C11" s="67"/>
      <c r="D11" s="67"/>
      <c r="E11" s="191"/>
      <c r="F11" s="67"/>
      <c r="G11" s="100"/>
    </row>
    <row r="12" spans="1:7" ht="27" thickBot="1">
      <c r="A12" s="99" t="s">
        <v>140</v>
      </c>
      <c r="B12" s="101">
        <v>0</v>
      </c>
      <c r="C12" s="101">
        <v>0</v>
      </c>
      <c r="D12" s="189">
        <v>0</v>
      </c>
      <c r="E12" s="191">
        <f>B12+C12-D12</f>
        <v>0</v>
      </c>
      <c r="F12" s="67"/>
      <c r="G12" s="100"/>
    </row>
    <row r="13" spans="1:7" ht="39.75" thickBot="1">
      <c r="A13" s="102" t="s">
        <v>50</v>
      </c>
      <c r="B13" s="103">
        <f>B12+B10</f>
        <v>3927240</v>
      </c>
      <c r="C13" s="103">
        <f>C12+C10</f>
        <v>0</v>
      </c>
      <c r="D13" s="188">
        <f>D12+D10</f>
        <v>1107000</v>
      </c>
      <c r="E13" s="103">
        <f>E12+E10</f>
        <v>2820240</v>
      </c>
      <c r="F13" s="70">
        <f>F9+F10+F11+F12</f>
        <v>2581.74</v>
      </c>
      <c r="G13" s="71"/>
    </row>
    <row r="14" spans="1:7" ht="13.5" thickBot="1">
      <c r="A14" s="235" t="s">
        <v>51</v>
      </c>
      <c r="B14" s="236"/>
      <c r="C14" s="236"/>
      <c r="D14" s="236"/>
      <c r="E14" s="236"/>
      <c r="F14" s="236"/>
      <c r="G14" s="237"/>
    </row>
    <row r="15" spans="1:7" ht="39.75" thickBot="1">
      <c r="A15" s="104" t="s">
        <v>52</v>
      </c>
      <c r="B15" s="105"/>
      <c r="C15" s="105"/>
      <c r="D15" s="105"/>
      <c r="E15" s="105"/>
      <c r="F15" s="105"/>
      <c r="G15" s="106"/>
    </row>
    <row r="16" spans="1:7" ht="39.75" thickBot="1">
      <c r="A16" s="102" t="s">
        <v>53</v>
      </c>
      <c r="B16" s="107">
        <f>B13</f>
        <v>3927240</v>
      </c>
      <c r="C16" s="107">
        <f>C13</f>
        <v>0</v>
      </c>
      <c r="D16" s="107">
        <f>D13</f>
        <v>1107000</v>
      </c>
      <c r="E16" s="108">
        <f>E13</f>
        <v>2820240</v>
      </c>
      <c r="F16" s="107">
        <f>F15+F13</f>
        <v>2581.74</v>
      </c>
      <c r="G16" s="109"/>
    </row>
    <row r="17" ht="12.75">
      <c r="A17" s="60"/>
    </row>
    <row r="18" spans="1:2" ht="12.75">
      <c r="A18" s="238"/>
      <c r="B18" s="229"/>
    </row>
    <row r="19" ht="12.75">
      <c r="A19" s="60"/>
    </row>
    <row r="20" ht="12.75">
      <c r="A20" s="60"/>
    </row>
    <row r="21" ht="12.75">
      <c r="A21" s="60"/>
    </row>
    <row r="22" spans="1:8" ht="12.75">
      <c r="A22" s="229" t="s">
        <v>132</v>
      </c>
      <c r="B22" s="229"/>
      <c r="C22" s="229"/>
      <c r="D22" s="229"/>
      <c r="E22" s="229"/>
      <c r="F22" s="229"/>
      <c r="G22" s="229"/>
      <c r="H22" s="90"/>
    </row>
    <row r="23" ht="12.75">
      <c r="A23" s="60"/>
    </row>
    <row r="24" ht="12.75">
      <c r="A24" s="60"/>
    </row>
    <row r="25" ht="12.75">
      <c r="A25" s="60"/>
    </row>
    <row r="26" ht="12.75">
      <c r="A26" s="60"/>
    </row>
    <row r="27" ht="12.75">
      <c r="A27" s="60"/>
    </row>
  </sheetData>
  <sheetProtection/>
  <mergeCells count="12">
    <mergeCell ref="F5:G5"/>
    <mergeCell ref="C6:D6"/>
    <mergeCell ref="A8:G8"/>
    <mergeCell ref="A14:G14"/>
    <mergeCell ref="A22:G22"/>
    <mergeCell ref="A18:B18"/>
    <mergeCell ref="E1:G2"/>
    <mergeCell ref="A3:G3"/>
    <mergeCell ref="F4:G4"/>
    <mergeCell ref="A5:A6"/>
    <mergeCell ref="B5:B6"/>
    <mergeCell ref="E5:E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A4">
      <selection activeCell="H12" sqref="H12"/>
    </sheetView>
  </sheetViews>
  <sheetFormatPr defaultColWidth="9.00390625" defaultRowHeight="12.75"/>
  <cols>
    <col min="1" max="1" width="3.50390625" style="0" customWidth="1"/>
    <col min="2" max="2" width="40.00390625" style="0" customWidth="1"/>
    <col min="3" max="3" width="3.00390625" style="0" customWidth="1"/>
    <col min="4" max="4" width="11.875" style="0" customWidth="1"/>
    <col min="5" max="5" width="3.50390625" style="0" customWidth="1"/>
    <col min="6" max="6" width="3.125" style="0" customWidth="1"/>
    <col min="7" max="7" width="11.625" style="0" bestFit="1" customWidth="1"/>
    <col min="8" max="8" width="10.00390625" style="0" customWidth="1"/>
    <col min="9" max="9" width="10.125" style="0" customWidth="1"/>
    <col min="10" max="10" width="10.125" style="0" bestFit="1" customWidth="1"/>
    <col min="11" max="11" width="10.00390625" style="0" customWidth="1"/>
    <col min="12" max="16" width="10.125" style="0" bestFit="1" customWidth="1"/>
    <col min="17" max="18" width="11.50390625" style="0" bestFit="1" customWidth="1"/>
    <col min="19" max="19" width="10.125" style="0" customWidth="1"/>
    <col min="20" max="22" width="11.50390625" style="0" customWidth="1"/>
  </cols>
  <sheetData>
    <row r="1" spans="1:26" ht="42.75" customHeight="1">
      <c r="A1" s="110"/>
      <c r="B1" s="111"/>
      <c r="C1" s="111"/>
      <c r="D1" s="111"/>
      <c r="E1" s="111"/>
      <c r="F1" s="268" t="s">
        <v>55</v>
      </c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38"/>
      <c r="U1" s="238"/>
      <c r="V1" s="110"/>
      <c r="W1" s="110"/>
      <c r="X1" s="110"/>
      <c r="Y1" s="110"/>
      <c r="Z1" s="110"/>
    </row>
    <row r="2" spans="1:26" ht="23.25" customHeight="1">
      <c r="A2" s="269" t="s">
        <v>56</v>
      </c>
      <c r="B2" s="269"/>
      <c r="C2" s="269"/>
      <c r="D2" s="269"/>
      <c r="E2" s="269"/>
      <c r="F2" s="269"/>
      <c r="G2" s="269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12"/>
      <c r="U2" s="112"/>
      <c r="V2" s="110"/>
      <c r="W2" s="110"/>
      <c r="X2" s="110"/>
      <c r="Y2" s="110"/>
      <c r="Z2" s="110"/>
    </row>
    <row r="3" spans="1:26" ht="12.75" customHeight="1">
      <c r="A3" s="269"/>
      <c r="B3" s="269"/>
      <c r="C3" s="269"/>
      <c r="D3" s="269"/>
      <c r="E3" s="269"/>
      <c r="F3" s="269"/>
      <c r="G3" s="269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11"/>
      <c r="U3" s="111"/>
      <c r="V3" s="110"/>
      <c r="W3" s="110"/>
      <c r="X3" s="110"/>
      <c r="Y3" s="110"/>
      <c r="Z3" s="110"/>
    </row>
    <row r="4" spans="1:26" ht="15">
      <c r="A4" s="270" t="s">
        <v>148</v>
      </c>
      <c r="B4" s="27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0"/>
      <c r="W4" s="110"/>
      <c r="X4" s="110"/>
      <c r="Y4" s="110"/>
      <c r="Z4" s="110"/>
    </row>
    <row r="5" spans="1:26" ht="12.75">
      <c r="A5" s="271" t="s">
        <v>57</v>
      </c>
      <c r="B5" s="271"/>
      <c r="C5" s="272"/>
      <c r="D5" s="272"/>
      <c r="E5" s="272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4"/>
      <c r="W5" s="114"/>
      <c r="X5" s="114"/>
      <c r="Y5" s="114"/>
      <c r="Z5" s="114"/>
    </row>
    <row r="6" spans="1:26" ht="13.5" thickBot="1">
      <c r="A6" s="110"/>
      <c r="B6" s="111"/>
      <c r="C6" s="111"/>
      <c r="D6" s="111"/>
      <c r="E6" s="111"/>
      <c r="F6" s="111"/>
      <c r="G6" s="115" t="s">
        <v>14</v>
      </c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1"/>
      <c r="U6" s="111"/>
      <c r="V6" s="110"/>
      <c r="W6" s="110"/>
      <c r="X6" s="110"/>
      <c r="Y6" s="110"/>
      <c r="Z6" s="110"/>
    </row>
    <row r="7" spans="1:26" ht="12.75" customHeight="1">
      <c r="A7" s="251" t="s">
        <v>58</v>
      </c>
      <c r="B7" s="251" t="s">
        <v>59</v>
      </c>
      <c r="C7" s="254" t="s">
        <v>60</v>
      </c>
      <c r="D7" s="255"/>
      <c r="E7" s="254" t="s">
        <v>61</v>
      </c>
      <c r="F7" s="258"/>
      <c r="G7" s="254" t="s">
        <v>127</v>
      </c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60"/>
      <c r="U7" s="260"/>
      <c r="V7" s="261"/>
      <c r="W7" s="110"/>
      <c r="X7" s="110"/>
      <c r="Y7" s="110"/>
      <c r="Z7" s="110"/>
    </row>
    <row r="8" spans="1:26" ht="20.25" customHeight="1" thickBot="1">
      <c r="A8" s="273"/>
      <c r="B8" s="252"/>
      <c r="C8" s="256"/>
      <c r="D8" s="257"/>
      <c r="E8" s="256"/>
      <c r="F8" s="259"/>
      <c r="G8" s="262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4"/>
      <c r="U8" s="264"/>
      <c r="V8" s="265"/>
      <c r="W8" s="110"/>
      <c r="X8" s="110"/>
      <c r="Y8" s="110"/>
      <c r="Z8" s="110"/>
    </row>
    <row r="9" spans="1:26" ht="30.75" customHeight="1" thickBot="1">
      <c r="A9" s="274"/>
      <c r="B9" s="253"/>
      <c r="C9" s="116" t="s">
        <v>62</v>
      </c>
      <c r="D9" s="116" t="s">
        <v>63</v>
      </c>
      <c r="E9" s="119" t="s">
        <v>62</v>
      </c>
      <c r="F9" s="117" t="s">
        <v>63</v>
      </c>
      <c r="G9" s="256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66"/>
      <c r="U9" s="266"/>
      <c r="V9" s="267"/>
      <c r="W9" s="110"/>
      <c r="X9" s="110"/>
      <c r="Y9" s="110"/>
      <c r="Z9" s="110"/>
    </row>
    <row r="10" spans="1:26" ht="12.75">
      <c r="A10" s="127">
        <v>1</v>
      </c>
      <c r="B10" s="128">
        <v>2</v>
      </c>
      <c r="C10" s="127">
        <v>3</v>
      </c>
      <c r="D10" s="128">
        <v>4</v>
      </c>
      <c r="E10" s="127">
        <v>5</v>
      </c>
      <c r="F10" s="128">
        <v>6</v>
      </c>
      <c r="G10" s="129" t="s">
        <v>139</v>
      </c>
      <c r="H10" s="129" t="s">
        <v>118</v>
      </c>
      <c r="I10" s="129" t="s">
        <v>119</v>
      </c>
      <c r="J10" s="129" t="s">
        <v>120</v>
      </c>
      <c r="K10" s="129" t="s">
        <v>121</v>
      </c>
      <c r="L10" s="129" t="s">
        <v>122</v>
      </c>
      <c r="M10" s="129" t="s">
        <v>123</v>
      </c>
      <c r="N10" s="129" t="s">
        <v>124</v>
      </c>
      <c r="O10" s="129" t="s">
        <v>125</v>
      </c>
      <c r="P10" s="129" t="s">
        <v>126</v>
      </c>
      <c r="Q10" s="129" t="s">
        <v>115</v>
      </c>
      <c r="R10" s="129" t="s">
        <v>116</v>
      </c>
      <c r="S10" s="129" t="s">
        <v>117</v>
      </c>
      <c r="T10" s="172">
        <v>2022</v>
      </c>
      <c r="U10" s="173">
        <v>2023</v>
      </c>
      <c r="V10" s="178">
        <v>2024</v>
      </c>
      <c r="W10" s="110"/>
      <c r="X10" s="110"/>
      <c r="Y10" s="110"/>
      <c r="Z10" s="110"/>
    </row>
    <row r="11" spans="1:26" ht="19.5" customHeight="1">
      <c r="A11" s="124"/>
      <c r="B11" s="130" t="s">
        <v>64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24"/>
      <c r="U11" s="124"/>
      <c r="V11" s="124"/>
      <c r="W11" s="114"/>
      <c r="X11" s="114"/>
      <c r="Y11" s="114"/>
      <c r="Z11" s="114"/>
    </row>
    <row r="12" spans="1:26" ht="26.25">
      <c r="A12" s="124"/>
      <c r="B12" s="132" t="s">
        <v>65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25"/>
      <c r="U12" s="124"/>
      <c r="V12" s="124"/>
      <c r="W12" s="114"/>
      <c r="X12" s="114"/>
      <c r="Y12" s="114"/>
      <c r="Z12" s="114"/>
    </row>
    <row r="13" spans="1:26" ht="12.75">
      <c r="A13" s="124"/>
      <c r="B13" s="132" t="s">
        <v>66</v>
      </c>
      <c r="C13" s="133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4"/>
      <c r="U13" s="124"/>
      <c r="V13" s="124"/>
      <c r="W13" s="114"/>
      <c r="X13" s="114"/>
      <c r="Y13" s="114"/>
      <c r="Z13" s="114"/>
    </row>
    <row r="14" spans="1:26" ht="12.75">
      <c r="A14" s="124"/>
      <c r="B14" s="132" t="s">
        <v>67</v>
      </c>
      <c r="C14" s="126"/>
      <c r="D14" s="121">
        <v>0</v>
      </c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82"/>
      <c r="R14" s="182"/>
      <c r="S14" s="182"/>
      <c r="T14" s="175"/>
      <c r="U14" s="175"/>
      <c r="V14" s="175"/>
      <c r="W14" s="114"/>
      <c r="X14" s="114"/>
      <c r="Y14" s="114"/>
      <c r="Z14" s="114"/>
    </row>
    <row r="15" spans="1:26" ht="12.75">
      <c r="A15" s="124"/>
      <c r="B15" s="132" t="s">
        <v>68</v>
      </c>
      <c r="C15" s="126"/>
      <c r="D15" s="121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74"/>
      <c r="U15" s="175"/>
      <c r="V15" s="175"/>
      <c r="W15" s="114"/>
      <c r="X15" s="114"/>
      <c r="Y15" s="114"/>
      <c r="Z15" s="114"/>
    </row>
    <row r="16" spans="1:26" ht="26.25">
      <c r="A16" s="124"/>
      <c r="B16" s="132" t="s">
        <v>69</v>
      </c>
      <c r="C16" s="126"/>
      <c r="D16" s="121">
        <v>2820240</v>
      </c>
      <c r="E16" s="120"/>
      <c r="F16" s="120"/>
      <c r="G16" s="120">
        <f>H16+I16+J16+K16+L16+M16+N16+O16+P16+Q16+R16+S16</f>
        <v>1642680</v>
      </c>
      <c r="H16" s="120">
        <v>122730</v>
      </c>
      <c r="I16" s="120">
        <v>122730</v>
      </c>
      <c r="J16" s="120">
        <v>122730</v>
      </c>
      <c r="K16" s="120">
        <v>122730</v>
      </c>
      <c r="L16" s="120">
        <v>122730</v>
      </c>
      <c r="M16" s="120">
        <v>122730</v>
      </c>
      <c r="N16" s="120">
        <v>122730</v>
      </c>
      <c r="O16" s="120">
        <v>122730</v>
      </c>
      <c r="P16" s="120">
        <v>122730</v>
      </c>
      <c r="Q16" s="120">
        <v>122730</v>
      </c>
      <c r="R16" s="120">
        <v>207690</v>
      </c>
      <c r="S16" s="120">
        <v>207690</v>
      </c>
      <c r="T16" s="175">
        <v>2284560</v>
      </c>
      <c r="U16" s="175">
        <v>0</v>
      </c>
      <c r="V16" s="175">
        <v>0</v>
      </c>
      <c r="W16" s="114"/>
      <c r="X16" s="114"/>
      <c r="Y16" s="114"/>
      <c r="Z16" s="114"/>
    </row>
    <row r="17" spans="1:26" ht="26.25">
      <c r="A17" s="124"/>
      <c r="B17" s="132" t="s">
        <v>128</v>
      </c>
      <c r="C17" s="126"/>
      <c r="D17" s="121"/>
      <c r="E17" s="120"/>
      <c r="F17" s="120"/>
      <c r="G17" s="120">
        <f>H17+I17+J17+K17+L17+M17+N17+O17+P17+Q17+R17+S17</f>
        <v>3158.379999999999</v>
      </c>
      <c r="H17" s="120">
        <v>334.14</v>
      </c>
      <c r="I17" s="120">
        <v>232.77</v>
      </c>
      <c r="J17" s="120">
        <v>282.73</v>
      </c>
      <c r="K17" s="120">
        <v>302.55</v>
      </c>
      <c r="L17" s="120">
        <v>283.03</v>
      </c>
      <c r="M17" s="120">
        <v>281.65</v>
      </c>
      <c r="N17" s="120">
        <v>263.14</v>
      </c>
      <c r="O17" s="120">
        <v>260.76</v>
      </c>
      <c r="P17" s="120">
        <v>249.97</v>
      </c>
      <c r="Q17" s="120">
        <v>235.13</v>
      </c>
      <c r="R17" s="120">
        <v>224.91</v>
      </c>
      <c r="S17" s="120">
        <v>207.6</v>
      </c>
      <c r="T17" s="175">
        <v>1141.8</v>
      </c>
      <c r="U17" s="175">
        <v>0</v>
      </c>
      <c r="V17" s="175">
        <v>0</v>
      </c>
      <c r="W17" s="114"/>
      <c r="X17" s="114"/>
      <c r="Y17" s="114"/>
      <c r="Z17" s="114"/>
    </row>
    <row r="18" spans="1:26" ht="12.75">
      <c r="A18" s="124"/>
      <c r="B18" s="130" t="s">
        <v>70</v>
      </c>
      <c r="C18" s="121"/>
      <c r="D18" s="121">
        <f>SUM(D12:D16)-D15</f>
        <v>2820240</v>
      </c>
      <c r="E18" s="121"/>
      <c r="F18" s="121"/>
      <c r="G18" s="121">
        <f>G12+G14+G16</f>
        <v>1642680</v>
      </c>
      <c r="H18" s="121">
        <f aca="true" t="shared" si="0" ref="H18:U18">H12+H14+H16</f>
        <v>122730</v>
      </c>
      <c r="I18" s="121">
        <f t="shared" si="0"/>
        <v>122730</v>
      </c>
      <c r="J18" s="121">
        <f t="shared" si="0"/>
        <v>122730</v>
      </c>
      <c r="K18" s="121">
        <f t="shared" si="0"/>
        <v>122730</v>
      </c>
      <c r="L18" s="121">
        <f t="shared" si="0"/>
        <v>122730</v>
      </c>
      <c r="M18" s="121">
        <f t="shared" si="0"/>
        <v>122730</v>
      </c>
      <c r="N18" s="121">
        <f t="shared" si="0"/>
        <v>122730</v>
      </c>
      <c r="O18" s="121">
        <f t="shared" si="0"/>
        <v>122730</v>
      </c>
      <c r="P18" s="121">
        <f t="shared" si="0"/>
        <v>122730</v>
      </c>
      <c r="Q18" s="121">
        <f t="shared" si="0"/>
        <v>122730</v>
      </c>
      <c r="R18" s="121">
        <f t="shared" si="0"/>
        <v>207690</v>
      </c>
      <c r="S18" s="121">
        <f t="shared" si="0"/>
        <v>207690</v>
      </c>
      <c r="T18" s="121">
        <f t="shared" si="0"/>
        <v>2284560</v>
      </c>
      <c r="U18" s="121">
        <f t="shared" si="0"/>
        <v>0</v>
      </c>
      <c r="V18" s="121">
        <f>V14+V16</f>
        <v>0</v>
      </c>
      <c r="W18" s="114"/>
      <c r="X18" s="114"/>
      <c r="Y18" s="114"/>
      <c r="Z18" s="114"/>
    </row>
    <row r="19" spans="1:26" ht="12.75">
      <c r="A19" s="124"/>
      <c r="B19" s="130" t="s">
        <v>71</v>
      </c>
      <c r="C19" s="121"/>
      <c r="D19" s="121">
        <f>D18</f>
        <v>2820240</v>
      </c>
      <c r="E19" s="121"/>
      <c r="F19" s="121"/>
      <c r="G19" s="121">
        <f>G18</f>
        <v>1642680</v>
      </c>
      <c r="H19" s="121">
        <f>H18</f>
        <v>122730</v>
      </c>
      <c r="I19" s="121">
        <f aca="true" t="shared" si="1" ref="I19:V19">I18</f>
        <v>122730</v>
      </c>
      <c r="J19" s="121">
        <f t="shared" si="1"/>
        <v>122730</v>
      </c>
      <c r="K19" s="121">
        <f t="shared" si="1"/>
        <v>122730</v>
      </c>
      <c r="L19" s="121">
        <f t="shared" si="1"/>
        <v>122730</v>
      </c>
      <c r="M19" s="121">
        <f t="shared" si="1"/>
        <v>122730</v>
      </c>
      <c r="N19" s="121">
        <f t="shared" si="1"/>
        <v>122730</v>
      </c>
      <c r="O19" s="121">
        <f t="shared" si="1"/>
        <v>122730</v>
      </c>
      <c r="P19" s="121">
        <f t="shared" si="1"/>
        <v>122730</v>
      </c>
      <c r="Q19" s="121">
        <f t="shared" si="1"/>
        <v>122730</v>
      </c>
      <c r="R19" s="121">
        <f t="shared" si="1"/>
        <v>207690</v>
      </c>
      <c r="S19" s="121">
        <f t="shared" si="1"/>
        <v>207690</v>
      </c>
      <c r="T19" s="121">
        <f t="shared" si="1"/>
        <v>2284560</v>
      </c>
      <c r="U19" s="121">
        <f t="shared" si="1"/>
        <v>0</v>
      </c>
      <c r="V19" s="121">
        <f t="shared" si="1"/>
        <v>0</v>
      </c>
      <c r="W19" s="114"/>
      <c r="X19" s="114"/>
      <c r="Y19" s="114"/>
      <c r="Z19" s="114"/>
    </row>
    <row r="20" spans="1:26" ht="12.75">
      <c r="A20" s="110"/>
      <c r="B20" s="111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11"/>
      <c r="U20" s="111"/>
      <c r="V20" s="110"/>
      <c r="W20" s="110"/>
      <c r="X20" s="110"/>
      <c r="Y20" s="110"/>
      <c r="Z20" s="110"/>
    </row>
    <row r="21" spans="1:26" ht="13.5" thickBot="1">
      <c r="A21" s="110"/>
      <c r="B21" s="111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11"/>
      <c r="U21" s="111"/>
      <c r="V21" s="110"/>
      <c r="W21" s="110"/>
      <c r="X21" s="110"/>
      <c r="Y21" s="110"/>
      <c r="Z21" s="110"/>
    </row>
    <row r="22" spans="1:26" ht="12.75">
      <c r="A22" s="251" t="s">
        <v>58</v>
      </c>
      <c r="B22" s="251" t="s">
        <v>59</v>
      </c>
      <c r="C22" s="254" t="s">
        <v>60</v>
      </c>
      <c r="D22" s="255"/>
      <c r="E22" s="254" t="s">
        <v>61</v>
      </c>
      <c r="F22" s="258"/>
      <c r="G22" s="254" t="s">
        <v>129</v>
      </c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60"/>
      <c r="U22" s="260"/>
      <c r="V22" s="261"/>
      <c r="W22" s="110"/>
      <c r="X22" s="110"/>
      <c r="Y22" s="110"/>
      <c r="Z22" s="110"/>
    </row>
    <row r="23" spans="1:26" ht="13.5" thickBot="1">
      <c r="A23" s="273"/>
      <c r="B23" s="252"/>
      <c r="C23" s="256"/>
      <c r="D23" s="257"/>
      <c r="E23" s="256"/>
      <c r="F23" s="259"/>
      <c r="G23" s="262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4"/>
      <c r="U23" s="264"/>
      <c r="V23" s="265"/>
      <c r="W23" s="110"/>
      <c r="X23" s="110"/>
      <c r="Y23" s="110"/>
      <c r="Z23" s="110"/>
    </row>
    <row r="24" spans="1:26" ht="33.75" customHeight="1" thickBot="1">
      <c r="A24" s="274"/>
      <c r="B24" s="253"/>
      <c r="C24" s="116" t="s">
        <v>62</v>
      </c>
      <c r="D24" s="116" t="s">
        <v>63</v>
      </c>
      <c r="E24" s="119" t="s">
        <v>62</v>
      </c>
      <c r="F24" s="117" t="s">
        <v>63</v>
      </c>
      <c r="G24" s="256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66"/>
      <c r="U24" s="266"/>
      <c r="V24" s="267"/>
      <c r="W24" s="110"/>
      <c r="X24" s="110"/>
      <c r="Y24" s="110"/>
      <c r="Z24" s="110"/>
    </row>
    <row r="25" spans="1:26" ht="12.75">
      <c r="A25" s="127">
        <v>1</v>
      </c>
      <c r="B25" s="128">
        <v>2</v>
      </c>
      <c r="C25" s="127">
        <v>3</v>
      </c>
      <c r="D25" s="128">
        <v>4</v>
      </c>
      <c r="E25" s="127">
        <v>5</v>
      </c>
      <c r="F25" s="128">
        <v>6</v>
      </c>
      <c r="G25" s="129" t="s">
        <v>139</v>
      </c>
      <c r="H25" s="129" t="s">
        <v>118</v>
      </c>
      <c r="I25" s="129" t="s">
        <v>119</v>
      </c>
      <c r="J25" s="129" t="s">
        <v>120</v>
      </c>
      <c r="K25" s="129" t="s">
        <v>121</v>
      </c>
      <c r="L25" s="129" t="s">
        <v>122</v>
      </c>
      <c r="M25" s="129" t="s">
        <v>123</v>
      </c>
      <c r="N25" s="129" t="s">
        <v>124</v>
      </c>
      <c r="O25" s="129" t="s">
        <v>125</v>
      </c>
      <c r="P25" s="129" t="s">
        <v>126</v>
      </c>
      <c r="Q25" s="129" t="s">
        <v>115</v>
      </c>
      <c r="R25" s="129" t="s">
        <v>116</v>
      </c>
      <c r="S25" s="129" t="s">
        <v>117</v>
      </c>
      <c r="T25" s="172">
        <v>2022</v>
      </c>
      <c r="U25" s="173">
        <v>2023</v>
      </c>
      <c r="V25" s="178">
        <v>2024</v>
      </c>
      <c r="W25" s="110"/>
      <c r="X25" s="110"/>
      <c r="Y25" s="110"/>
      <c r="Z25" s="110"/>
    </row>
    <row r="26" spans="1:26" ht="12.75">
      <c r="A26" s="124"/>
      <c r="B26" s="130" t="s">
        <v>64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24"/>
      <c r="U26" s="124"/>
      <c r="V26" s="124"/>
      <c r="W26" s="110"/>
      <c r="X26" s="110"/>
      <c r="Y26" s="110"/>
      <c r="Z26" s="110"/>
    </row>
    <row r="27" spans="1:26" ht="26.25">
      <c r="A27" s="124"/>
      <c r="B27" s="132" t="s">
        <v>65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25"/>
      <c r="U27" s="124"/>
      <c r="V27" s="124"/>
      <c r="W27" s="110"/>
      <c r="X27" s="110"/>
      <c r="Y27" s="110"/>
      <c r="Z27" s="110"/>
    </row>
    <row r="28" spans="1:26" ht="12.75">
      <c r="A28" s="124"/>
      <c r="B28" s="132" t="s">
        <v>66</v>
      </c>
      <c r="C28" s="133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4"/>
      <c r="U28" s="124"/>
      <c r="V28" s="124"/>
      <c r="W28" s="110"/>
      <c r="X28" s="110"/>
      <c r="Y28" s="110"/>
      <c r="Z28" s="110"/>
    </row>
    <row r="29" spans="1:26" ht="12.75">
      <c r="A29" s="124"/>
      <c r="B29" s="132" t="s">
        <v>67</v>
      </c>
      <c r="C29" s="126"/>
      <c r="D29" s="121">
        <v>0</v>
      </c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75"/>
      <c r="U29" s="175"/>
      <c r="V29" s="175"/>
      <c r="W29" s="110"/>
      <c r="X29" s="110"/>
      <c r="Y29" s="110"/>
      <c r="Z29" s="110"/>
    </row>
    <row r="30" spans="1:26" ht="12.75">
      <c r="A30" s="124"/>
      <c r="B30" s="132" t="s">
        <v>68</v>
      </c>
      <c r="C30" s="126"/>
      <c r="D30" s="121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74"/>
      <c r="U30" s="175"/>
      <c r="V30" s="175"/>
      <c r="W30" s="110"/>
      <c r="X30" s="110"/>
      <c r="Y30" s="110"/>
      <c r="Z30" s="110"/>
    </row>
    <row r="31" spans="1:26" ht="26.25">
      <c r="A31" s="124"/>
      <c r="B31" s="132" t="s">
        <v>69</v>
      </c>
      <c r="C31" s="126"/>
      <c r="D31" s="121">
        <v>2820240</v>
      </c>
      <c r="E31" s="120"/>
      <c r="F31" s="120"/>
      <c r="G31" s="120">
        <f>H31+I31+J31+K31+L31+M31+N31+O31+P31+Q31+R31+S31</f>
        <v>1107000</v>
      </c>
      <c r="H31" s="120">
        <v>123000</v>
      </c>
      <c r="I31" s="120">
        <v>123000</v>
      </c>
      <c r="J31" s="120">
        <v>123000</v>
      </c>
      <c r="K31" s="120">
        <v>123000</v>
      </c>
      <c r="L31" s="120">
        <v>123000</v>
      </c>
      <c r="M31" s="120">
        <v>123000</v>
      </c>
      <c r="N31" s="120">
        <v>123000</v>
      </c>
      <c r="O31" s="120">
        <v>123000</v>
      </c>
      <c r="P31" s="120">
        <v>123000</v>
      </c>
      <c r="Q31" s="120"/>
      <c r="R31" s="120"/>
      <c r="S31" s="120"/>
      <c r="T31" s="175">
        <v>0</v>
      </c>
      <c r="U31" s="175">
        <v>0</v>
      </c>
      <c r="V31" s="175">
        <v>0</v>
      </c>
      <c r="W31" s="110"/>
      <c r="X31" s="110"/>
      <c r="Y31" s="110"/>
      <c r="Z31" s="110"/>
    </row>
    <row r="32" spans="1:26" ht="26.25">
      <c r="A32" s="124"/>
      <c r="B32" s="132" t="s">
        <v>128</v>
      </c>
      <c r="C32" s="126"/>
      <c r="D32" s="121"/>
      <c r="E32" s="120"/>
      <c r="F32" s="120"/>
      <c r="G32" s="120">
        <f>H32+I32+J32+K32+L32+M32+N32+O32+P32+Q32+R32+S32</f>
        <v>2581.7399999999993</v>
      </c>
      <c r="H32" s="120">
        <v>334.14</v>
      </c>
      <c r="I32" s="120">
        <v>323.77</v>
      </c>
      <c r="J32" s="120">
        <v>282.73</v>
      </c>
      <c r="K32" s="120">
        <v>302.55</v>
      </c>
      <c r="L32" s="120">
        <v>283.03</v>
      </c>
      <c r="M32" s="120">
        <v>281.65</v>
      </c>
      <c r="N32" s="120">
        <v>263.14</v>
      </c>
      <c r="O32" s="120">
        <v>260.76</v>
      </c>
      <c r="P32" s="120">
        <v>249.97</v>
      </c>
      <c r="Q32" s="120"/>
      <c r="R32" s="120"/>
      <c r="S32" s="120"/>
      <c r="T32" s="175"/>
      <c r="U32" s="175"/>
      <c r="V32" s="175"/>
      <c r="W32" s="110"/>
      <c r="X32" s="110"/>
      <c r="Y32" s="110"/>
      <c r="Z32" s="110"/>
    </row>
    <row r="33" spans="1:26" ht="12.75">
      <c r="A33" s="124"/>
      <c r="B33" s="130" t="s">
        <v>70</v>
      </c>
      <c r="C33" s="121"/>
      <c r="D33" s="121">
        <f>SUM(D27:D31)-D30</f>
        <v>2820240</v>
      </c>
      <c r="E33" s="121"/>
      <c r="F33" s="121"/>
      <c r="G33" s="121">
        <f>G27+G29+G31</f>
        <v>1107000</v>
      </c>
      <c r="H33" s="121">
        <f aca="true" t="shared" si="2" ref="H33:V33">H27+H29+H31</f>
        <v>123000</v>
      </c>
      <c r="I33" s="121">
        <f t="shared" si="2"/>
        <v>123000</v>
      </c>
      <c r="J33" s="121">
        <f t="shared" si="2"/>
        <v>123000</v>
      </c>
      <c r="K33" s="121">
        <f t="shared" si="2"/>
        <v>123000</v>
      </c>
      <c r="L33" s="121">
        <f t="shared" si="2"/>
        <v>123000</v>
      </c>
      <c r="M33" s="121">
        <f t="shared" si="2"/>
        <v>123000</v>
      </c>
      <c r="N33" s="121">
        <f t="shared" si="2"/>
        <v>123000</v>
      </c>
      <c r="O33" s="121">
        <f t="shared" si="2"/>
        <v>123000</v>
      </c>
      <c r="P33" s="121">
        <f t="shared" si="2"/>
        <v>123000</v>
      </c>
      <c r="Q33" s="121">
        <f t="shared" si="2"/>
        <v>0</v>
      </c>
      <c r="R33" s="121">
        <f t="shared" si="2"/>
        <v>0</v>
      </c>
      <c r="S33" s="121">
        <f t="shared" si="2"/>
        <v>0</v>
      </c>
      <c r="T33" s="121">
        <f t="shared" si="2"/>
        <v>0</v>
      </c>
      <c r="U33" s="121">
        <f t="shared" si="2"/>
        <v>0</v>
      </c>
      <c r="V33" s="121">
        <f t="shared" si="2"/>
        <v>0</v>
      </c>
      <c r="W33" s="110"/>
      <c r="X33" s="110"/>
      <c r="Y33" s="110"/>
      <c r="Z33" s="110"/>
    </row>
    <row r="34" spans="1:26" ht="12.75">
      <c r="A34" s="124"/>
      <c r="B34" s="130" t="s">
        <v>71</v>
      </c>
      <c r="C34" s="121"/>
      <c r="D34" s="121">
        <f>D33</f>
        <v>2820240</v>
      </c>
      <c r="E34" s="121"/>
      <c r="F34" s="121"/>
      <c r="G34" s="121">
        <f>G33</f>
        <v>1107000</v>
      </c>
      <c r="H34" s="121">
        <f>H33</f>
        <v>123000</v>
      </c>
      <c r="I34" s="121">
        <f aca="true" t="shared" si="3" ref="I34:V34">I33</f>
        <v>123000</v>
      </c>
      <c r="J34" s="121">
        <f t="shared" si="3"/>
        <v>123000</v>
      </c>
      <c r="K34" s="121">
        <f t="shared" si="3"/>
        <v>123000</v>
      </c>
      <c r="L34" s="121">
        <f t="shared" si="3"/>
        <v>123000</v>
      </c>
      <c r="M34" s="121">
        <f t="shared" si="3"/>
        <v>123000</v>
      </c>
      <c r="N34" s="121">
        <f t="shared" si="3"/>
        <v>123000</v>
      </c>
      <c r="O34" s="121">
        <f t="shared" si="3"/>
        <v>123000</v>
      </c>
      <c r="P34" s="121">
        <f t="shared" si="3"/>
        <v>123000</v>
      </c>
      <c r="Q34" s="121">
        <f t="shared" si="3"/>
        <v>0</v>
      </c>
      <c r="R34" s="121">
        <f t="shared" si="3"/>
        <v>0</v>
      </c>
      <c r="S34" s="121">
        <f t="shared" si="3"/>
        <v>0</v>
      </c>
      <c r="T34" s="121">
        <f t="shared" si="3"/>
        <v>0</v>
      </c>
      <c r="U34" s="121">
        <f t="shared" si="3"/>
        <v>0</v>
      </c>
      <c r="V34" s="121">
        <f t="shared" si="3"/>
        <v>0</v>
      </c>
      <c r="W34" s="110"/>
      <c r="X34" s="110"/>
      <c r="Y34" s="110"/>
      <c r="Z34" s="110"/>
    </row>
    <row r="35" spans="1:26" ht="12.75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0"/>
      <c r="W35" s="110"/>
      <c r="X35" s="110"/>
      <c r="Y35" s="110"/>
      <c r="Z35" s="110"/>
    </row>
    <row r="36" spans="1:26" ht="12.75">
      <c r="A36" s="110"/>
      <c r="B36" s="238" t="s">
        <v>54</v>
      </c>
      <c r="C36" s="229"/>
      <c r="D36" s="123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0"/>
      <c r="W36" s="110"/>
      <c r="X36" s="110"/>
      <c r="Y36" s="110"/>
      <c r="Z36" s="110"/>
    </row>
    <row r="37" spans="1:26" ht="12.75">
      <c r="A37" s="110"/>
      <c r="B37" s="111"/>
      <c r="C37" s="111"/>
      <c r="D37" s="123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0"/>
      <c r="W37" s="110"/>
      <c r="X37" s="110"/>
      <c r="Y37" s="110"/>
      <c r="Z37" s="110"/>
    </row>
    <row r="38" spans="1:26" ht="12.75">
      <c r="A38" s="110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0"/>
      <c r="W38" s="110"/>
      <c r="X38" s="110"/>
      <c r="Y38" s="110"/>
      <c r="Z38" s="110"/>
    </row>
    <row r="39" spans="1:26" ht="12.75">
      <c r="A39" s="110"/>
      <c r="B39" s="111" t="s">
        <v>20</v>
      </c>
      <c r="C39" s="111"/>
      <c r="D39" s="111"/>
      <c r="E39" s="111" t="s">
        <v>19</v>
      </c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0"/>
      <c r="W39" s="110"/>
      <c r="X39" s="110"/>
      <c r="Y39" s="110"/>
      <c r="Z39" s="110"/>
    </row>
    <row r="40" spans="1:26" ht="12.75">
      <c r="A40" s="110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0"/>
      <c r="W40" s="110"/>
      <c r="X40" s="110"/>
      <c r="Y40" s="110"/>
      <c r="Z40" s="110"/>
    </row>
    <row r="41" spans="1:26" ht="12.75">
      <c r="A41" s="110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0"/>
      <c r="W41" s="110"/>
      <c r="X41" s="110"/>
      <c r="Y41" s="110"/>
      <c r="Z41" s="110"/>
    </row>
    <row r="42" spans="1:26" ht="12.75">
      <c r="A42" s="110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0"/>
      <c r="W42" s="110"/>
      <c r="X42" s="110"/>
      <c r="Y42" s="110"/>
      <c r="Z42" s="110"/>
    </row>
    <row r="43" spans="1:26" ht="12.75">
      <c r="A43" s="110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0"/>
      <c r="W43" s="110"/>
      <c r="X43" s="110"/>
      <c r="Y43" s="110"/>
      <c r="Z43" s="110"/>
    </row>
    <row r="44" spans="1:26" ht="12.75">
      <c r="A44" s="110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0"/>
      <c r="W44" s="110"/>
      <c r="X44" s="110"/>
      <c r="Y44" s="110"/>
      <c r="Z44" s="110"/>
    </row>
    <row r="45" spans="1:26" ht="12.75">
      <c r="A45" s="110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0"/>
      <c r="W45" s="110"/>
      <c r="X45" s="110"/>
      <c r="Y45" s="110"/>
      <c r="Z45" s="110"/>
    </row>
    <row r="46" spans="1:26" ht="12.75">
      <c r="A46" s="110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0"/>
      <c r="W46" s="110"/>
      <c r="X46" s="110"/>
      <c r="Y46" s="110"/>
      <c r="Z46" s="110"/>
    </row>
    <row r="47" spans="1:26" ht="12.75">
      <c r="A47" s="110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0"/>
      <c r="W47" s="110"/>
      <c r="X47" s="110"/>
      <c r="Y47" s="110"/>
      <c r="Z47" s="110"/>
    </row>
    <row r="48" spans="1:26" ht="12.75">
      <c r="A48" s="110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0"/>
      <c r="W48" s="110"/>
      <c r="X48" s="110"/>
      <c r="Y48" s="110"/>
      <c r="Z48" s="110"/>
    </row>
    <row r="49" spans="1:26" ht="12.75">
      <c r="A49" s="110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0"/>
      <c r="W49" s="110"/>
      <c r="X49" s="110"/>
      <c r="Y49" s="110"/>
      <c r="Z49" s="110"/>
    </row>
    <row r="50" spans="1:26" ht="12.75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0"/>
      <c r="W50" s="110"/>
      <c r="X50" s="110"/>
      <c r="Y50" s="110"/>
      <c r="Z50" s="110"/>
    </row>
    <row r="51" spans="1:26" ht="12.75">
      <c r="A51" s="110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0"/>
      <c r="W51" s="110"/>
      <c r="X51" s="110"/>
      <c r="Y51" s="110"/>
      <c r="Z51" s="110"/>
    </row>
    <row r="52" spans="1:26" ht="12.75">
      <c r="A52" s="110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0"/>
      <c r="W52" s="110"/>
      <c r="X52" s="110"/>
      <c r="Y52" s="110"/>
      <c r="Z52" s="110"/>
    </row>
  </sheetData>
  <sheetProtection/>
  <mergeCells count="16">
    <mergeCell ref="B36:C36"/>
    <mergeCell ref="G7:V9"/>
    <mergeCell ref="F1:U1"/>
    <mergeCell ref="A2:G3"/>
    <mergeCell ref="A4:B4"/>
    <mergeCell ref="A5:B5"/>
    <mergeCell ref="C5:E5"/>
    <mergeCell ref="A7:A9"/>
    <mergeCell ref="B7:B9"/>
    <mergeCell ref="A22:A24"/>
    <mergeCell ref="B22:B24"/>
    <mergeCell ref="C22:D23"/>
    <mergeCell ref="E22:F23"/>
    <mergeCell ref="G22:V24"/>
    <mergeCell ref="C7:D8"/>
    <mergeCell ref="E7:F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2"/>
  <sheetViews>
    <sheetView zoomScale="75" zoomScaleNormal="75" zoomScalePageLayoutView="0" workbookViewId="0" topLeftCell="A1">
      <selection activeCell="F12" sqref="F12"/>
    </sheetView>
  </sheetViews>
  <sheetFormatPr defaultColWidth="9.00390625" defaultRowHeight="12.75"/>
  <cols>
    <col min="1" max="1" width="24.50390625" style="0" customWidth="1"/>
    <col min="2" max="2" width="25.125" style="0" customWidth="1"/>
    <col min="3" max="3" width="24.375" style="0" customWidth="1"/>
    <col min="4" max="4" width="27.125" style="0" customWidth="1"/>
    <col min="5" max="5" width="25.375" style="0" customWidth="1"/>
    <col min="6" max="6" width="31.125" style="0" customWidth="1"/>
    <col min="7" max="7" width="23.375" style="0" customWidth="1"/>
    <col min="8" max="8" width="22.875" style="0" customWidth="1"/>
    <col min="9" max="9" width="19.50390625" style="0" customWidth="1"/>
    <col min="10" max="10" width="20.00390625" style="0" customWidth="1"/>
  </cols>
  <sheetData>
    <row r="1" spans="8:11" ht="33" customHeight="1">
      <c r="H1" s="275" t="s">
        <v>72</v>
      </c>
      <c r="I1" s="275"/>
      <c r="J1" s="275"/>
      <c r="K1" s="134"/>
    </row>
    <row r="2" spans="7:11" ht="17.25">
      <c r="G2" s="135"/>
      <c r="H2" s="275"/>
      <c r="I2" s="275"/>
      <c r="J2" s="275"/>
      <c r="K2" s="134"/>
    </row>
    <row r="3" spans="7:11" ht="17.25">
      <c r="G3" s="135"/>
      <c r="H3" s="275"/>
      <c r="I3" s="275"/>
      <c r="J3" s="275"/>
      <c r="K3" s="134"/>
    </row>
    <row r="4" spans="7:9" ht="17.25">
      <c r="G4" s="135"/>
      <c r="H4" s="135"/>
      <c r="I4" s="135"/>
    </row>
    <row r="5" spans="1:13" ht="17.25">
      <c r="A5" s="276" t="s">
        <v>149</v>
      </c>
      <c r="B5" s="276"/>
      <c r="C5" s="276"/>
      <c r="D5" s="276"/>
      <c r="E5" s="276"/>
      <c r="F5" s="276"/>
      <c r="G5" s="276"/>
      <c r="H5" s="276"/>
      <c r="I5" s="276"/>
      <c r="J5" s="276"/>
      <c r="K5" s="136"/>
      <c r="L5" s="136"/>
      <c r="M5" s="136"/>
    </row>
    <row r="6" ht="13.5" thickBot="1">
      <c r="J6" s="137" t="s">
        <v>14</v>
      </c>
    </row>
    <row r="7" spans="1:13" ht="15">
      <c r="A7" s="277"/>
      <c r="B7" s="279" t="s">
        <v>73</v>
      </c>
      <c r="C7" s="279" t="s">
        <v>74</v>
      </c>
      <c r="D7" s="279" t="s">
        <v>75</v>
      </c>
      <c r="E7" s="279" t="s">
        <v>76</v>
      </c>
      <c r="F7" s="279" t="s">
        <v>77</v>
      </c>
      <c r="G7" s="279" t="s">
        <v>78</v>
      </c>
      <c r="H7" s="279" t="s">
        <v>79</v>
      </c>
      <c r="I7" s="279" t="s">
        <v>80</v>
      </c>
      <c r="J7" s="281"/>
      <c r="K7" s="47"/>
      <c r="L7" s="47"/>
      <c r="M7" s="47"/>
    </row>
    <row r="8" spans="1:13" ht="110.25" customHeight="1" thickBot="1">
      <c r="A8" s="278"/>
      <c r="B8" s="280"/>
      <c r="C8" s="280"/>
      <c r="D8" s="280"/>
      <c r="E8" s="280"/>
      <c r="F8" s="280"/>
      <c r="G8" s="280"/>
      <c r="H8" s="280"/>
      <c r="I8" s="282"/>
      <c r="J8" s="283"/>
      <c r="K8" s="47"/>
      <c r="L8" s="47"/>
      <c r="M8" s="47"/>
    </row>
    <row r="9" spans="1:13" ht="13.5" thickBot="1">
      <c r="A9" s="69">
        <v>1</v>
      </c>
      <c r="B9" s="139">
        <v>2</v>
      </c>
      <c r="C9" s="139">
        <v>3</v>
      </c>
      <c r="D9" s="139">
        <v>4</v>
      </c>
      <c r="E9" s="139">
        <v>5</v>
      </c>
      <c r="F9" s="139">
        <v>6</v>
      </c>
      <c r="G9" s="139">
        <v>7</v>
      </c>
      <c r="H9" s="139">
        <v>8</v>
      </c>
      <c r="I9" s="284">
        <v>9</v>
      </c>
      <c r="J9" s="285"/>
      <c r="K9" s="48"/>
      <c r="L9" s="48"/>
      <c r="M9" s="48"/>
    </row>
    <row r="10" spans="1:10" ht="15">
      <c r="A10" s="141" t="s">
        <v>30</v>
      </c>
      <c r="B10" s="142"/>
      <c r="C10" s="143"/>
      <c r="D10" s="143"/>
      <c r="E10" s="143"/>
      <c r="F10" s="143"/>
      <c r="G10" s="143"/>
      <c r="H10" s="143"/>
      <c r="I10" s="286"/>
      <c r="J10" s="287"/>
    </row>
    <row r="11" spans="1:10" ht="15">
      <c r="A11" s="145" t="s">
        <v>17</v>
      </c>
      <c r="B11" s="146" t="s">
        <v>81</v>
      </c>
      <c r="C11" s="146" t="s">
        <v>81</v>
      </c>
      <c r="D11" s="146" t="s">
        <v>81</v>
      </c>
      <c r="E11" s="146" t="s">
        <v>81</v>
      </c>
      <c r="F11" s="146" t="s">
        <v>81</v>
      </c>
      <c r="G11" s="146" t="s">
        <v>81</v>
      </c>
      <c r="H11" s="146" t="s">
        <v>81</v>
      </c>
      <c r="I11" s="288" t="s">
        <v>81</v>
      </c>
      <c r="J11" s="289"/>
    </row>
    <row r="12" spans="1:10" ht="15">
      <c r="A12" s="145" t="s">
        <v>32</v>
      </c>
      <c r="B12" s="148"/>
      <c r="C12" s="146"/>
      <c r="D12" s="146"/>
      <c r="E12" s="146"/>
      <c r="F12" s="146"/>
      <c r="G12" s="146"/>
      <c r="H12" s="146"/>
      <c r="I12" s="288"/>
      <c r="J12" s="289"/>
    </row>
    <row r="13" spans="1:10" ht="15">
      <c r="A13" s="145" t="s">
        <v>17</v>
      </c>
      <c r="B13" s="146" t="s">
        <v>81</v>
      </c>
      <c r="C13" s="146" t="s">
        <v>81</v>
      </c>
      <c r="D13" s="146" t="s">
        <v>81</v>
      </c>
      <c r="E13" s="146" t="s">
        <v>81</v>
      </c>
      <c r="F13" s="146" t="s">
        <v>81</v>
      </c>
      <c r="G13" s="146" t="s">
        <v>81</v>
      </c>
      <c r="H13" s="146" t="s">
        <v>81</v>
      </c>
      <c r="I13" s="288" t="s">
        <v>81</v>
      </c>
      <c r="J13" s="289"/>
    </row>
    <row r="14" spans="1:10" ht="15.75" thickBot="1">
      <c r="A14" s="149" t="s">
        <v>82</v>
      </c>
      <c r="B14" s="150" t="s">
        <v>81</v>
      </c>
      <c r="C14" s="150" t="s">
        <v>81</v>
      </c>
      <c r="D14" s="150" t="s">
        <v>81</v>
      </c>
      <c r="E14" s="150" t="s">
        <v>81</v>
      </c>
      <c r="F14" s="150" t="s">
        <v>81</v>
      </c>
      <c r="G14" s="150" t="s">
        <v>81</v>
      </c>
      <c r="H14" s="150" t="s">
        <v>81</v>
      </c>
      <c r="I14" s="290" t="s">
        <v>81</v>
      </c>
      <c r="J14" s="291"/>
    </row>
    <row r="15" spans="2:13" ht="12.75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2:13" ht="13.5" thickBot="1"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13" ht="15">
      <c r="A17" s="292" t="s">
        <v>83</v>
      </c>
      <c r="B17" s="279"/>
      <c r="C17" s="279"/>
      <c r="D17" s="279" t="s">
        <v>84</v>
      </c>
      <c r="E17" s="279" t="s">
        <v>85</v>
      </c>
      <c r="F17" s="279" t="s">
        <v>86</v>
      </c>
      <c r="G17" s="279" t="s">
        <v>87</v>
      </c>
      <c r="H17" s="279" t="s">
        <v>88</v>
      </c>
      <c r="I17" s="279"/>
      <c r="J17" s="281"/>
      <c r="K17" s="152"/>
      <c r="L17" s="152"/>
      <c r="M17" s="152"/>
    </row>
    <row r="18" spans="1:13" ht="90.75" customHeight="1" thickBot="1">
      <c r="A18" s="153" t="s">
        <v>89</v>
      </c>
      <c r="B18" s="138" t="s">
        <v>90</v>
      </c>
      <c r="C18" s="138" t="s">
        <v>91</v>
      </c>
      <c r="D18" s="282"/>
      <c r="E18" s="282"/>
      <c r="F18" s="282"/>
      <c r="G18" s="282"/>
      <c r="H18" s="282"/>
      <c r="I18" s="282"/>
      <c r="J18" s="283"/>
      <c r="K18" s="154"/>
      <c r="L18" s="154"/>
      <c r="M18" s="154"/>
    </row>
    <row r="19" spans="1:13" ht="13.5" thickBot="1">
      <c r="A19" s="69">
        <v>10</v>
      </c>
      <c r="B19" s="139">
        <v>11</v>
      </c>
      <c r="C19" s="139">
        <v>12</v>
      </c>
      <c r="D19" s="139">
        <v>13</v>
      </c>
      <c r="E19" s="139">
        <v>14</v>
      </c>
      <c r="F19" s="139">
        <v>15</v>
      </c>
      <c r="G19" s="139">
        <v>16</v>
      </c>
      <c r="H19" s="284">
        <v>17</v>
      </c>
      <c r="I19" s="284"/>
      <c r="J19" s="285"/>
      <c r="K19" s="48"/>
      <c r="L19" s="48"/>
      <c r="M19" s="48"/>
    </row>
    <row r="20" spans="1:10" ht="12.75">
      <c r="A20" s="155"/>
      <c r="B20" s="143"/>
      <c r="C20" s="143"/>
      <c r="D20" s="143"/>
      <c r="E20" s="143"/>
      <c r="F20" s="143"/>
      <c r="G20" s="143"/>
      <c r="H20" s="293"/>
      <c r="I20" s="293"/>
      <c r="J20" s="294"/>
    </row>
    <row r="21" spans="1:10" ht="12.75">
      <c r="A21" s="157" t="s">
        <v>81</v>
      </c>
      <c r="B21" s="146" t="s">
        <v>81</v>
      </c>
      <c r="C21" s="146" t="s">
        <v>81</v>
      </c>
      <c r="D21" s="146" t="s">
        <v>81</v>
      </c>
      <c r="E21" s="146" t="s">
        <v>81</v>
      </c>
      <c r="F21" s="146" t="s">
        <v>81</v>
      </c>
      <c r="G21" s="146" t="s">
        <v>81</v>
      </c>
      <c r="H21" s="288" t="s">
        <v>81</v>
      </c>
      <c r="I21" s="288"/>
      <c r="J21" s="289"/>
    </row>
    <row r="22" spans="1:10" ht="12.75">
      <c r="A22" s="99"/>
      <c r="B22" s="63"/>
      <c r="C22" s="63"/>
      <c r="D22" s="63"/>
      <c r="E22" s="63"/>
      <c r="F22" s="63"/>
      <c r="G22" s="63"/>
      <c r="H22" s="295"/>
      <c r="I22" s="295"/>
      <c r="J22" s="296"/>
    </row>
    <row r="23" spans="1:10" ht="12.75">
      <c r="A23" s="157" t="s">
        <v>81</v>
      </c>
      <c r="B23" s="146" t="s">
        <v>81</v>
      </c>
      <c r="C23" s="146" t="s">
        <v>81</v>
      </c>
      <c r="D23" s="146" t="s">
        <v>81</v>
      </c>
      <c r="E23" s="146" t="s">
        <v>81</v>
      </c>
      <c r="F23" s="146" t="s">
        <v>81</v>
      </c>
      <c r="G23" s="146" t="s">
        <v>81</v>
      </c>
      <c r="H23" s="288" t="s">
        <v>81</v>
      </c>
      <c r="I23" s="288"/>
      <c r="J23" s="289"/>
    </row>
    <row r="24" spans="1:10" ht="13.5" thickBot="1">
      <c r="A24" s="159" t="s">
        <v>81</v>
      </c>
      <c r="B24" s="150" t="s">
        <v>81</v>
      </c>
      <c r="C24" s="150" t="s">
        <v>81</v>
      </c>
      <c r="D24" s="150" t="s">
        <v>81</v>
      </c>
      <c r="E24" s="150" t="s">
        <v>81</v>
      </c>
      <c r="F24" s="150" t="s">
        <v>81</v>
      </c>
      <c r="G24" s="150" t="s">
        <v>81</v>
      </c>
      <c r="H24" s="290" t="s">
        <v>81</v>
      </c>
      <c r="I24" s="290"/>
      <c r="J24" s="291"/>
    </row>
    <row r="25" spans="1:7" ht="12.75">
      <c r="A25" s="160"/>
      <c r="B25" s="160"/>
      <c r="C25" s="160"/>
      <c r="D25" s="160"/>
      <c r="E25" s="160"/>
      <c r="F25" s="160"/>
      <c r="G25" s="160"/>
    </row>
    <row r="26" ht="13.5" thickBot="1"/>
    <row r="27" spans="1:13" ht="15">
      <c r="A27" s="292" t="s">
        <v>92</v>
      </c>
      <c r="B27" s="279"/>
      <c r="C27" s="279"/>
      <c r="D27" s="279" t="s">
        <v>93</v>
      </c>
      <c r="E27" s="279"/>
      <c r="F27" s="279" t="s">
        <v>94</v>
      </c>
      <c r="G27" s="297" t="s">
        <v>95</v>
      </c>
      <c r="H27" s="297"/>
      <c r="I27" s="279" t="s">
        <v>96</v>
      </c>
      <c r="J27" s="281" t="s">
        <v>97</v>
      </c>
      <c r="K27" s="161"/>
      <c r="L27" s="161"/>
      <c r="M27" s="161"/>
    </row>
    <row r="28" spans="1:13" ht="78" customHeight="1" thickBot="1">
      <c r="A28" s="153" t="s">
        <v>98</v>
      </c>
      <c r="B28" s="138" t="s">
        <v>99</v>
      </c>
      <c r="C28" s="138" t="s">
        <v>100</v>
      </c>
      <c r="D28" s="138" t="s">
        <v>101</v>
      </c>
      <c r="E28" s="138" t="s">
        <v>102</v>
      </c>
      <c r="F28" s="282"/>
      <c r="G28" s="138" t="s">
        <v>103</v>
      </c>
      <c r="H28" s="138" t="s">
        <v>102</v>
      </c>
      <c r="I28" s="282"/>
      <c r="J28" s="283"/>
      <c r="K28" s="161"/>
      <c r="L28" s="161"/>
      <c r="M28" s="161"/>
    </row>
    <row r="29" spans="1:13" ht="13.5" thickBot="1">
      <c r="A29" s="69">
        <v>18</v>
      </c>
      <c r="B29" s="139">
        <v>19</v>
      </c>
      <c r="C29" s="139">
        <v>20</v>
      </c>
      <c r="D29" s="56">
        <v>21</v>
      </c>
      <c r="E29" s="56">
        <v>22</v>
      </c>
      <c r="F29" s="56">
        <v>23</v>
      </c>
      <c r="G29" s="56">
        <v>24</v>
      </c>
      <c r="H29" s="56">
        <v>25</v>
      </c>
      <c r="I29" s="56">
        <v>26</v>
      </c>
      <c r="J29" s="93">
        <v>27</v>
      </c>
      <c r="K29" s="161"/>
      <c r="L29" s="161"/>
      <c r="M29" s="161"/>
    </row>
    <row r="30" spans="1:10" ht="12.75">
      <c r="A30" s="155"/>
      <c r="B30" s="143"/>
      <c r="C30" s="162"/>
      <c r="D30" s="143"/>
      <c r="E30" s="143"/>
      <c r="F30" s="143"/>
      <c r="G30" s="162"/>
      <c r="H30" s="143"/>
      <c r="I30" s="143"/>
      <c r="J30" s="163"/>
    </row>
    <row r="31" spans="1:10" ht="12.75">
      <c r="A31" s="157" t="s">
        <v>81</v>
      </c>
      <c r="B31" s="146" t="s">
        <v>81</v>
      </c>
      <c r="C31" s="146" t="s">
        <v>81</v>
      </c>
      <c r="D31" s="146" t="s">
        <v>81</v>
      </c>
      <c r="E31" s="146" t="s">
        <v>81</v>
      </c>
      <c r="F31" s="146" t="s">
        <v>81</v>
      </c>
      <c r="G31" s="146" t="s">
        <v>81</v>
      </c>
      <c r="H31" s="146" t="s">
        <v>81</v>
      </c>
      <c r="I31" s="146" t="s">
        <v>81</v>
      </c>
      <c r="J31" s="147" t="s">
        <v>81</v>
      </c>
    </row>
    <row r="32" spans="1:10" ht="12.75">
      <c r="A32" s="99"/>
      <c r="B32" s="63"/>
      <c r="C32" s="67"/>
      <c r="D32" s="146"/>
      <c r="E32" s="63"/>
      <c r="F32" s="63"/>
      <c r="G32" s="67"/>
      <c r="H32" s="63"/>
      <c r="I32" s="63"/>
      <c r="J32" s="164"/>
    </row>
    <row r="33" spans="1:10" ht="12.75">
      <c r="A33" s="157" t="s">
        <v>81</v>
      </c>
      <c r="B33" s="146" t="s">
        <v>81</v>
      </c>
      <c r="C33" s="146" t="s">
        <v>81</v>
      </c>
      <c r="D33" s="146" t="s">
        <v>81</v>
      </c>
      <c r="E33" s="146" t="s">
        <v>104</v>
      </c>
      <c r="F33" s="146" t="s">
        <v>104</v>
      </c>
      <c r="G33" s="146" t="s">
        <v>104</v>
      </c>
      <c r="H33" s="146" t="s">
        <v>104</v>
      </c>
      <c r="I33" s="146" t="s">
        <v>104</v>
      </c>
      <c r="J33" s="147" t="s">
        <v>104</v>
      </c>
    </row>
    <row r="34" spans="1:10" ht="13.5" thickBot="1">
      <c r="A34" s="159" t="s">
        <v>81</v>
      </c>
      <c r="B34" s="150" t="s">
        <v>81</v>
      </c>
      <c r="C34" s="150" t="s">
        <v>81</v>
      </c>
      <c r="D34" s="150" t="s">
        <v>81</v>
      </c>
      <c r="E34" s="150" t="s">
        <v>104</v>
      </c>
      <c r="F34" s="150" t="s">
        <v>104</v>
      </c>
      <c r="G34" s="150" t="s">
        <v>104</v>
      </c>
      <c r="H34" s="150" t="s">
        <v>104</v>
      </c>
      <c r="I34" s="150" t="s">
        <v>104</v>
      </c>
      <c r="J34" s="151" t="s">
        <v>104</v>
      </c>
    </row>
    <row r="36" ht="13.5" thickBot="1"/>
    <row r="37" spans="1:13" ht="33" customHeight="1">
      <c r="A37" s="292" t="s">
        <v>105</v>
      </c>
      <c r="B37" s="279" t="s">
        <v>106</v>
      </c>
      <c r="C37" s="279" t="s">
        <v>107</v>
      </c>
      <c r="D37" s="279" t="s">
        <v>108</v>
      </c>
      <c r="E37" s="279" t="s">
        <v>109</v>
      </c>
      <c r="F37" s="279" t="s">
        <v>110</v>
      </c>
      <c r="G37" s="279"/>
      <c r="H37" s="279" t="s">
        <v>111</v>
      </c>
      <c r="I37" s="279" t="s">
        <v>112</v>
      </c>
      <c r="J37" s="281" t="s">
        <v>9</v>
      </c>
      <c r="K37" s="165"/>
      <c r="L37" s="166"/>
      <c r="M37" s="166"/>
    </row>
    <row r="38" spans="1:13" ht="63" thickBot="1">
      <c r="A38" s="298"/>
      <c r="B38" s="282"/>
      <c r="C38" s="282"/>
      <c r="D38" s="282"/>
      <c r="E38" s="282"/>
      <c r="F38" s="138" t="s">
        <v>113</v>
      </c>
      <c r="G38" s="138" t="s">
        <v>114</v>
      </c>
      <c r="H38" s="282"/>
      <c r="I38" s="282"/>
      <c r="J38" s="283"/>
      <c r="K38" s="165"/>
      <c r="L38" s="166"/>
      <c r="M38" s="166"/>
    </row>
    <row r="39" spans="1:13" ht="13.5" thickBot="1">
      <c r="A39" s="53">
        <v>28</v>
      </c>
      <c r="B39" s="56">
        <v>29</v>
      </c>
      <c r="C39" s="139">
        <v>30</v>
      </c>
      <c r="D39" s="139">
        <v>31</v>
      </c>
      <c r="E39" s="139">
        <v>32</v>
      </c>
      <c r="F39" s="139">
        <v>33</v>
      </c>
      <c r="G39" s="139">
        <v>34</v>
      </c>
      <c r="H39" s="139">
        <v>35</v>
      </c>
      <c r="I39" s="139">
        <v>36</v>
      </c>
      <c r="J39" s="140">
        <v>37</v>
      </c>
      <c r="K39" s="167"/>
      <c r="L39" s="168"/>
      <c r="M39" s="168"/>
    </row>
    <row r="40" spans="1:13" ht="12.75">
      <c r="A40" s="155"/>
      <c r="B40" s="144"/>
      <c r="C40" s="143"/>
      <c r="D40" s="143"/>
      <c r="E40" s="143"/>
      <c r="F40" s="162"/>
      <c r="G40" s="162"/>
      <c r="H40" s="162"/>
      <c r="I40" s="162"/>
      <c r="J40" s="156"/>
      <c r="L40" s="118"/>
      <c r="M40" s="118"/>
    </row>
    <row r="41" spans="1:13" ht="12.75">
      <c r="A41" s="157" t="s">
        <v>81</v>
      </c>
      <c r="B41" s="146" t="s">
        <v>81</v>
      </c>
      <c r="C41" s="146" t="s">
        <v>104</v>
      </c>
      <c r="D41" s="146" t="s">
        <v>104</v>
      </c>
      <c r="E41" s="146" t="s">
        <v>104</v>
      </c>
      <c r="F41" s="146" t="s">
        <v>104</v>
      </c>
      <c r="G41" s="146" t="s">
        <v>104</v>
      </c>
      <c r="H41" s="146" t="s">
        <v>104</v>
      </c>
      <c r="I41" s="146" t="s">
        <v>104</v>
      </c>
      <c r="J41" s="158" t="s">
        <v>104</v>
      </c>
      <c r="L41" s="118"/>
      <c r="M41" s="118"/>
    </row>
    <row r="42" spans="1:13" ht="12.75">
      <c r="A42" s="99"/>
      <c r="B42" s="146"/>
      <c r="C42" s="63"/>
      <c r="D42" s="63"/>
      <c r="E42" s="63"/>
      <c r="F42" s="67"/>
      <c r="G42" s="67"/>
      <c r="H42" s="67"/>
      <c r="I42" s="67"/>
      <c r="J42" s="158"/>
      <c r="L42" s="118"/>
      <c r="M42" s="118"/>
    </row>
    <row r="43" spans="1:13" ht="12.75">
      <c r="A43" s="157" t="s">
        <v>104</v>
      </c>
      <c r="B43" s="146" t="s">
        <v>104</v>
      </c>
      <c r="C43" s="146" t="s">
        <v>104</v>
      </c>
      <c r="D43" s="146" t="s">
        <v>104</v>
      </c>
      <c r="E43" s="146" t="s">
        <v>104</v>
      </c>
      <c r="F43" s="146" t="s">
        <v>104</v>
      </c>
      <c r="G43" s="146" t="s">
        <v>104</v>
      </c>
      <c r="H43" s="146" t="s">
        <v>104</v>
      </c>
      <c r="I43" s="146" t="s">
        <v>104</v>
      </c>
      <c r="J43" s="158" t="s">
        <v>104</v>
      </c>
      <c r="L43" s="118"/>
      <c r="M43" s="118"/>
    </row>
    <row r="44" spans="1:13" ht="13.5" thickBot="1">
      <c r="A44" s="159" t="s">
        <v>104</v>
      </c>
      <c r="B44" s="150" t="s">
        <v>104</v>
      </c>
      <c r="C44" s="150" t="s">
        <v>104</v>
      </c>
      <c r="D44" s="150" t="s">
        <v>104</v>
      </c>
      <c r="E44" s="150" t="s">
        <v>104</v>
      </c>
      <c r="F44" s="150" t="s">
        <v>104</v>
      </c>
      <c r="G44" s="150" t="s">
        <v>104</v>
      </c>
      <c r="H44" s="150" t="s">
        <v>104</v>
      </c>
      <c r="I44" s="150" t="s">
        <v>104</v>
      </c>
      <c r="J44" s="169" t="s">
        <v>104</v>
      </c>
      <c r="L44" s="118"/>
      <c r="M44" s="118"/>
    </row>
    <row r="52" spans="2:5" ht="12.75">
      <c r="B52" t="s">
        <v>20</v>
      </c>
      <c r="E52" t="s">
        <v>19</v>
      </c>
    </row>
  </sheetData>
  <sheetProtection/>
  <mergeCells count="44">
    <mergeCell ref="H37:H38"/>
    <mergeCell ref="I37:I38"/>
    <mergeCell ref="J37:J38"/>
    <mergeCell ref="A37:A38"/>
    <mergeCell ref="B37:B38"/>
    <mergeCell ref="C37:C38"/>
    <mergeCell ref="D37:D38"/>
    <mergeCell ref="E37:E38"/>
    <mergeCell ref="F37:G37"/>
    <mergeCell ref="A27:C27"/>
    <mergeCell ref="D27:E27"/>
    <mergeCell ref="F27:F28"/>
    <mergeCell ref="G27:H27"/>
    <mergeCell ref="I27:I28"/>
    <mergeCell ref="J27:J28"/>
    <mergeCell ref="H19:J19"/>
    <mergeCell ref="H20:J20"/>
    <mergeCell ref="H21:J21"/>
    <mergeCell ref="H22:J22"/>
    <mergeCell ref="H23:J23"/>
    <mergeCell ref="H24:J24"/>
    <mergeCell ref="I14:J14"/>
    <mergeCell ref="A17:C17"/>
    <mergeCell ref="D17:D18"/>
    <mergeCell ref="E17:E18"/>
    <mergeCell ref="F17:F18"/>
    <mergeCell ref="G17:G18"/>
    <mergeCell ref="H17:J18"/>
    <mergeCell ref="I7:J8"/>
    <mergeCell ref="I9:J9"/>
    <mergeCell ref="I10:J10"/>
    <mergeCell ref="I11:J11"/>
    <mergeCell ref="I12:J12"/>
    <mergeCell ref="I13:J13"/>
    <mergeCell ref="H1:J3"/>
    <mergeCell ref="A5:J5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Budg4</cp:lastModifiedBy>
  <cp:lastPrinted>2021-10-04T05:30:40Z</cp:lastPrinted>
  <dcterms:created xsi:type="dcterms:W3CDTF">2005-07-01T06:51:56Z</dcterms:created>
  <dcterms:modified xsi:type="dcterms:W3CDTF">2021-11-25T05:17:29Z</dcterms:modified>
  <cp:category/>
  <cp:version/>
  <cp:contentType/>
  <cp:contentStatus/>
</cp:coreProperties>
</file>