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activeTab="5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<sst xmlns="http://schemas.openxmlformats.org/spreadsheetml/2006/main" count="329" uniqueCount="149">
  <si>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</si>
  <si>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</si>
  <si>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</si>
  <si>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</si>
  <si>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</si>
  <si>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</si>
  <si>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</si>
  <si>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</si>
  <si>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</si>
  <si>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</si>
  <si>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</si>
  <si>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</si>
  <si>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</si>
  <si>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</si>
  <si>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</si>
  <si>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</si>
  <si>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</si>
  <si>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</si>
  <si>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</si>
  <si>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</si>
  <si>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</si>
  <si>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</si>
  <si>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</si>
  <si>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</si>
  <si>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</si>
  <si>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</si>
  <si>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</si>
  <si>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</si>
  <si>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</si>
  <si>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</si>
  <si>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</si>
  <si>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</si>
  <si>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</si>
  <si>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</si>
  <si>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</si>
  <si>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</si>
  <si>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</si>
  <si>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</si>
  <si>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</si>
  <si>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</si>
  <si>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</si>
  <si>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</si>
  <si>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</si>
  <si>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</si>
  <si>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</si>
  <si>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</si>
  <si>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</si>
  <si>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</si>
  <si>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</si>
  <si>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</si>
  <si>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</si>
  <si>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</si>
  <si>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</si>
  <si>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</si>
  <si>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</si>
  <si>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</si>
  <si>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</si>
  <si>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</si>
  <si>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</si>
  <si>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</si>
  <si>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</si>
  <si>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</si>
  <si>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</si>
  <si>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</si>
  <si>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</si>
  <si>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</si>
  <si>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</si>
  <si>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</si>
  <si>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</si>
  <si>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</si>
  <si>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</si>
  <si>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</si>
  <si>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</si>
  <si>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</si>
  <si>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</si>
  <si>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</si>
  <si>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</si>
  <si>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</si>
  <si>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</si>
  <si>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</si>
  <si>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</si>
  <si>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</si>
  <si>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</si>
  <si>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</si>
  <si>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</si>
  <si>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</si>
  <si>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</si>
  <si>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</si>
  <si>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</si>
  <si>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</si>
  <si>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</si>
  <si>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</si>
  <si>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</si>
  <si>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</si>
  <si>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</si>
  <si>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</si>
  <si>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</si>
  <si>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</si>
  <si>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</si>
  <si>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</si>
  <si>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</si>
  <si>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</si>
  <si>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</si>
  <si>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</si>
  <si>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</si>
  <si>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</si>
  <si>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</si>
  <si>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</si>
  <si>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</si>
  <si>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</si>
  <si>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</si>
  <si>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</si>
  <si>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</si>
  <si>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</si>
  <si>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</si>
  <si>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</si>
  <si>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</si>
  <si>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</si>
  <si>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</si>
  <si>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</si>
  <si>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</si>
  <si>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</si>
  <si>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</si>
  <si>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</si>
  <si>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</si>
  <si>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</si>
  <si>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</si>
  <si>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</si>
  <si>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</si>
  <si>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</si>
  <si>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</si>
  <si>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Объем обязательств по договору</t>
  </si>
  <si>
    <t>Объем обязательств (остаток основного долга)</t>
  </si>
  <si>
    <t>Начальник финансового управления                                                     Н.В.Лобанова</t>
  </si>
  <si>
    <t>17.05.2018</t>
  </si>
  <si>
    <t>Решение ЗС от 28.02.2018 г. № 10</t>
  </si>
  <si>
    <t>МУП "Управляющая компания", АО КБ "Ассоциация"</t>
  </si>
  <si>
    <t>Контракт № 1-ЗК от 17.05.2018 г.</t>
  </si>
  <si>
    <t>Договор о предоставлении муниципальной гарантии от 17.05.2018, № 1-ЗК-Г</t>
  </si>
  <si>
    <t>приобретение спецтехники</t>
  </si>
  <si>
    <t>17.10.2020 г.</t>
  </si>
  <si>
    <t>2019, в т.ч.</t>
  </si>
  <si>
    <t>Отчет по кредитам  коммерческих банков и иных кредитных организаций по состоянию на 01 июля 2019 года</t>
  </si>
  <si>
    <t>Отчет по муниципальным гарантиям Б.Мурашкинского района по состоянию на 01 июля 2019 года</t>
  </si>
  <si>
    <t>МУП "Управляющая компания", 31.01.2019 122 356,16, 28.02.2019 121 402,74, 29.03.2019 118 410,96, 30.04.2019 119 298,63, 31.05.2019 117 753,42, 28.06.2019 117 326,03</t>
  </si>
  <si>
    <t>Отчет по бюджетным кредитам Б.Мурашкинского района  по состоянию на  01 июля 2019 года</t>
  </si>
  <si>
    <t>Сводный отчет о состоянии муниципального долга Б.Мурашкинского района  и расходах на его обслуживание по состоянию на 01.07.2019 года</t>
  </si>
  <si>
    <t>по состоянию на  01 июля 2019 года</t>
  </si>
  <si>
    <t xml:space="preserve">Отчет по муниципальным ценным бумагам Б.Мурашкинского района по состоянию на 01 июля 2019 года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</si>
</sst>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26" xfId="54" applyNumberFormat="1" applyFont="1" applyFill="1" applyBorder="1" applyAlignment="1">
      <alignment horizontal="center" vertical="center" wrapText="1"/>
      <protection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5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64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5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4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L22" sqref="L22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196" t="s">
        <v>18</v>
      </c>
      <c r="M1" s="196"/>
      <c r="N1" s="196"/>
      <c r="O1" s="196"/>
    </row>
    <row r="2" spans="11:15" s="1" customFormat="1" ht="25.5" customHeight="1">
      <c r="K2" s="19"/>
      <c r="L2" s="196"/>
      <c r="M2" s="196"/>
      <c r="N2" s="196"/>
      <c r="O2" s="19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5" t="s">
        <v>142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205" t="s">
        <v>1</v>
      </c>
      <c r="B7" s="202" t="s">
        <v>2</v>
      </c>
      <c r="C7" s="202" t="s">
        <v>15</v>
      </c>
      <c r="D7" s="202" t="s">
        <v>0</v>
      </c>
      <c r="E7" s="202" t="s">
        <v>3</v>
      </c>
      <c r="F7" s="202" t="s">
        <v>4</v>
      </c>
      <c r="G7" s="202" t="s">
        <v>5</v>
      </c>
      <c r="H7" s="202" t="s">
        <v>16</v>
      </c>
      <c r="I7" s="202" t="s">
        <v>6</v>
      </c>
      <c r="J7" s="202" t="s">
        <v>7</v>
      </c>
      <c r="K7" s="199" t="s">
        <v>8</v>
      </c>
      <c r="L7" s="200"/>
      <c r="M7" s="200"/>
      <c r="N7" s="200"/>
      <c r="O7" s="19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206"/>
      <c r="B8" s="203"/>
      <c r="C8" s="208"/>
      <c r="D8" s="203"/>
      <c r="E8" s="203"/>
      <c r="F8" s="203"/>
      <c r="G8" s="203"/>
      <c r="H8" s="203"/>
      <c r="I8" s="203"/>
      <c r="J8" s="203"/>
      <c r="K8" s="201" t="s">
        <v>11</v>
      </c>
      <c r="L8" s="201"/>
      <c r="M8" s="201" t="s">
        <v>12</v>
      </c>
      <c r="N8" s="201"/>
      <c r="O8" s="19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207"/>
      <c r="B9" s="204"/>
      <c r="C9" s="209"/>
      <c r="D9" s="204"/>
      <c r="E9" s="204"/>
      <c r="F9" s="204"/>
      <c r="G9" s="204"/>
      <c r="H9" s="204"/>
      <c r="I9" s="204"/>
      <c r="J9" s="20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15.375" style="0" customWidth="1"/>
    <col min="2" max="2" width="12.50390625" style="0" customWidth="1"/>
    <col min="3" max="3" width="15.375" style="0" customWidth="1"/>
    <col min="4" max="4" width="16.00390625" style="0" customWidth="1"/>
    <col min="5" max="6" width="15.375" style="0" customWidth="1"/>
    <col min="7" max="7" width="12.50390625" style="0" customWidth="1"/>
    <col min="8" max="8" width="11.875" style="0" customWidth="1"/>
    <col min="10" max="11" width="10.875" style="0" customWidth="1"/>
    <col min="12" max="12" width="30.50390625" style="0" customWidth="1"/>
  </cols>
  <sheetData>
    <row r="1" spans="1:12" ht="17.25" customHeight="1">
      <c r="A1" s="46"/>
      <c r="I1" s="214" t="s">
        <v>21</v>
      </c>
      <c r="J1" s="214"/>
      <c r="K1" s="214"/>
      <c r="L1" s="214"/>
    </row>
    <row r="2" spans="1:12" ht="29.25" customHeight="1">
      <c r="A2" s="46"/>
      <c r="I2" s="214"/>
      <c r="J2" s="214"/>
      <c r="K2" s="214"/>
      <c r="L2" s="214"/>
    </row>
    <row r="3" spans="1:16" ht="15">
      <c r="A3" s="215" t="s">
        <v>143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0"/>
      <c r="B5" s="210" t="s">
        <v>22</v>
      </c>
      <c r="C5" s="210" t="s">
        <v>23</v>
      </c>
      <c r="D5" s="210" t="s">
        <v>24</v>
      </c>
      <c r="E5" s="210" t="s">
        <v>25</v>
      </c>
      <c r="F5" s="210" t="s">
        <v>26</v>
      </c>
      <c r="G5" s="210" t="s">
        <v>27</v>
      </c>
      <c r="H5" s="210" t="s">
        <v>28</v>
      </c>
      <c r="I5" s="210" t="s">
        <v>3</v>
      </c>
      <c r="J5" s="210" t="s">
        <v>131</v>
      </c>
      <c r="K5" s="210" t="s">
        <v>132</v>
      </c>
      <c r="L5" s="210" t="s">
        <v>29</v>
      </c>
      <c r="M5" s="50"/>
      <c r="N5" s="50"/>
      <c r="O5" s="50"/>
      <c r="P5" s="50"/>
    </row>
    <row r="6" spans="1:16" ht="86.25" customHeight="1" thickBot="1">
      <c r="A6" s="211"/>
      <c r="B6" s="211"/>
      <c r="C6" s="211"/>
      <c r="D6" s="211"/>
      <c r="E6" s="211"/>
      <c r="F6" s="211"/>
      <c r="G6" s="211"/>
      <c r="H6" s="211"/>
      <c r="I6" s="211"/>
      <c r="J6" s="216"/>
      <c r="K6" s="216"/>
      <c r="L6" s="211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5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3"/>
      <c r="M8" s="60"/>
      <c r="N8" s="60"/>
      <c r="O8" s="60"/>
      <c r="P8" s="60"/>
    </row>
    <row r="9" spans="1:16" ht="78.75">
      <c r="A9" s="61">
        <v>1</v>
      </c>
      <c r="B9" s="62" t="s">
        <v>134</v>
      </c>
      <c r="C9" s="59" t="s">
        <v>135</v>
      </c>
      <c r="D9" s="59" t="s">
        <v>136</v>
      </c>
      <c r="E9" s="59" t="s">
        <v>137</v>
      </c>
      <c r="F9" s="192" t="s">
        <v>138</v>
      </c>
      <c r="G9" s="59" t="s">
        <v>139</v>
      </c>
      <c r="H9" s="64" t="s">
        <v>140</v>
      </c>
      <c r="I9" s="65" t="s">
        <v>64</v>
      </c>
      <c r="J9" s="66">
        <v>3335000</v>
      </c>
      <c r="K9" s="66">
        <v>1635626.51</v>
      </c>
      <c r="L9" s="173" t="s">
        <v>144</v>
      </c>
      <c r="M9" s="60"/>
      <c r="N9" s="60"/>
      <c r="O9" s="60"/>
      <c r="P9" s="60"/>
    </row>
    <row r="10" spans="1:12" ht="12.75">
      <c r="A10" s="61" t="s">
        <v>31</v>
      </c>
      <c r="B10" s="67"/>
      <c r="C10" s="67"/>
      <c r="D10" s="67"/>
      <c r="E10" s="67"/>
      <c r="F10" s="67"/>
      <c r="G10" s="67"/>
      <c r="H10" s="67"/>
      <c r="I10" s="67"/>
      <c r="J10" s="103">
        <f>SUM(J9:J9)</f>
        <v>3335000</v>
      </c>
      <c r="K10" s="103">
        <f>SUM(K9:K9)</f>
        <v>1635626.51</v>
      </c>
      <c r="L10" s="103">
        <v>716547.94</v>
      </c>
    </row>
    <row r="11" spans="1:12" ht="13.5" thickBot="1">
      <c r="A11" s="58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186"/>
      <c r="L11" s="68"/>
    </row>
    <row r="12" spans="1:12" ht="13.5" thickBot="1">
      <c r="A12" s="69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187"/>
      <c r="L12" s="71"/>
    </row>
    <row r="13" spans="1:12" ht="13.5" thickBot="1">
      <c r="A13" s="69" t="s">
        <v>33</v>
      </c>
      <c r="B13" s="70"/>
      <c r="C13" s="70"/>
      <c r="D13" s="70"/>
      <c r="E13" s="70"/>
      <c r="F13" s="70"/>
      <c r="G13" s="70"/>
      <c r="H13" s="70"/>
      <c r="I13" s="70"/>
      <c r="J13" s="105">
        <f>J10+J12</f>
        <v>3335000</v>
      </c>
      <c r="K13" s="105">
        <f>K10</f>
        <v>1635626.51</v>
      </c>
      <c r="L13" s="70">
        <f>L10+L12</f>
        <v>716547.94</v>
      </c>
    </row>
    <row r="14" ht="12.75">
      <c r="A14" s="46"/>
    </row>
    <row r="15" spans="1:5" ht="12.75">
      <c r="A15" s="212"/>
      <c r="B15" s="213"/>
      <c r="C15" s="213"/>
      <c r="D15" s="213"/>
      <c r="E15" s="213"/>
    </row>
    <row r="16" ht="12.75">
      <c r="A16" s="46"/>
    </row>
    <row r="17" ht="12.75">
      <c r="A17" s="46"/>
    </row>
    <row r="18" spans="1:5" ht="12.75">
      <c r="A18" s="46"/>
      <c r="E18" s="72"/>
    </row>
    <row r="19" spans="1:7" ht="12.75">
      <c r="A19" s="46"/>
      <c r="B19" t="s">
        <v>34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5">
    <mergeCell ref="D5:D6"/>
    <mergeCell ref="E5:E6"/>
    <mergeCell ref="F5:F6"/>
    <mergeCell ref="J5:J6"/>
    <mergeCell ref="K5:K6"/>
    <mergeCell ref="G5:G6"/>
    <mergeCell ref="H5:H6"/>
    <mergeCell ref="I5:I6"/>
    <mergeCell ref="L5:L6"/>
    <mergeCell ref="A15:E15"/>
    <mergeCell ref="I1:L2"/>
    <mergeCell ref="A3:L3"/>
    <mergeCell ref="A5:A6"/>
    <mergeCell ref="B5:B6"/>
    <mergeCell ref="C5:C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5.625" style="0" customWidth="1"/>
    <col min="2" max="2" width="15.50390625" style="0" customWidth="1"/>
    <col min="3" max="3" width="11.875" style="0" customWidth="1"/>
    <col min="4" max="4" width="10.125" style="0" customWidth="1"/>
    <col min="6" max="6" width="11.625" style="0" bestFit="1" customWidth="1"/>
    <col min="7" max="7" width="11.625" style="0" customWidth="1"/>
    <col min="8" max="8" width="10.125" style="0" bestFit="1" customWidth="1"/>
    <col min="10" max="10" width="11.625" style="0" customWidth="1"/>
    <col min="12" max="12" width="10.125" style="0" bestFit="1" customWidth="1"/>
    <col min="13" max="13" width="10.50390625" style="0" customWidth="1"/>
    <col min="14" max="14" width="10.125" style="0" bestFit="1" customWidth="1"/>
    <col min="16" max="16" width="11.5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6" t="s">
        <v>35</v>
      </c>
      <c r="M1" s="196"/>
      <c r="N1" s="196"/>
      <c r="O1" s="196"/>
      <c r="P1" s="196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6"/>
      <c r="M2" s="196"/>
      <c r="N2" s="196"/>
      <c r="O2" s="196"/>
      <c r="P2" s="196"/>
      <c r="Q2" s="1"/>
      <c r="R2" s="1"/>
      <c r="S2" s="1"/>
    </row>
    <row r="3" spans="1:19" ht="1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196"/>
      <c r="M3" s="196"/>
      <c r="N3" s="196"/>
      <c r="O3" s="196"/>
      <c r="P3" s="196"/>
      <c r="Q3" s="3"/>
      <c r="R3" s="3"/>
      <c r="S3" s="3"/>
    </row>
    <row r="4" spans="1:19" ht="15">
      <c r="A4" s="2"/>
      <c r="B4" s="222" t="s">
        <v>145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3"/>
      <c r="N4" s="223"/>
      <c r="O4" s="223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205"/>
      <c r="B6" s="202" t="s">
        <v>2</v>
      </c>
      <c r="C6" s="202" t="s">
        <v>15</v>
      </c>
      <c r="D6" s="202" t="s">
        <v>0</v>
      </c>
      <c r="E6" s="202" t="s">
        <v>3</v>
      </c>
      <c r="F6" s="202" t="s">
        <v>4</v>
      </c>
      <c r="G6" s="202" t="s">
        <v>132</v>
      </c>
      <c r="H6" s="202" t="s">
        <v>5</v>
      </c>
      <c r="I6" s="202" t="s">
        <v>16</v>
      </c>
      <c r="J6" s="202" t="s">
        <v>6</v>
      </c>
      <c r="K6" s="202" t="s">
        <v>7</v>
      </c>
      <c r="L6" s="228" t="s">
        <v>8</v>
      </c>
      <c r="M6" s="229"/>
      <c r="N6" s="229"/>
      <c r="O6" s="230"/>
      <c r="P6" s="217" t="s">
        <v>9</v>
      </c>
      <c r="Q6" s="5"/>
      <c r="R6" s="6"/>
      <c r="S6" s="5"/>
    </row>
    <row r="7" spans="1:19" ht="24.75" customHeight="1">
      <c r="A7" s="226"/>
      <c r="B7" s="208"/>
      <c r="C7" s="208"/>
      <c r="D7" s="208"/>
      <c r="E7" s="208"/>
      <c r="F7" s="208"/>
      <c r="G7" s="224"/>
      <c r="H7" s="208"/>
      <c r="I7" s="208"/>
      <c r="J7" s="208"/>
      <c r="K7" s="208"/>
      <c r="L7" s="220" t="s">
        <v>11</v>
      </c>
      <c r="M7" s="221"/>
      <c r="N7" s="220" t="s">
        <v>12</v>
      </c>
      <c r="O7" s="221"/>
      <c r="P7" s="218"/>
      <c r="Q7" s="5"/>
      <c r="R7" s="6"/>
      <c r="S7" s="5"/>
    </row>
    <row r="8" spans="1:19" ht="85.5" customHeight="1" thickBot="1">
      <c r="A8" s="227"/>
      <c r="B8" s="209"/>
      <c r="C8" s="209"/>
      <c r="D8" s="209"/>
      <c r="E8" s="209"/>
      <c r="F8" s="209"/>
      <c r="G8" s="225"/>
      <c r="H8" s="209"/>
      <c r="I8" s="209"/>
      <c r="J8" s="209"/>
      <c r="K8" s="209"/>
      <c r="L8" s="79" t="s">
        <v>13</v>
      </c>
      <c r="M8" s="80" t="s">
        <v>10</v>
      </c>
      <c r="N8" s="79" t="s">
        <v>13</v>
      </c>
      <c r="O8" s="80" t="s">
        <v>10</v>
      </c>
      <c r="P8" s="219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1">
        <v>13</v>
      </c>
      <c r="N9" s="31">
        <v>14</v>
      </c>
      <c r="O9" s="91">
        <v>15</v>
      </c>
      <c r="P9" s="32">
        <v>16</v>
      </c>
      <c r="Q9" s="11"/>
      <c r="R9" s="11"/>
      <c r="S9" s="11"/>
    </row>
    <row r="10" spans="1:19" ht="12.75">
      <c r="A10" s="179"/>
      <c r="B10" s="81"/>
      <c r="C10" s="81"/>
      <c r="D10" s="20"/>
      <c r="E10" s="20"/>
      <c r="F10" s="21"/>
      <c r="G10" s="21"/>
      <c r="H10" s="178"/>
      <c r="I10" s="82"/>
      <c r="J10" s="82"/>
      <c r="K10" s="82"/>
      <c r="L10" s="82"/>
      <c r="M10" s="181"/>
      <c r="N10" s="82"/>
      <c r="O10" s="181"/>
      <c r="P10" s="188"/>
      <c r="Q10" s="11"/>
      <c r="R10" s="11"/>
      <c r="S10" s="11"/>
    </row>
    <row r="11" spans="1:19" ht="13.5" thickBot="1">
      <c r="A11" s="84"/>
      <c r="B11" s="81"/>
      <c r="C11" s="81"/>
      <c r="D11" s="20"/>
      <c r="E11" s="20"/>
      <c r="F11" s="21"/>
      <c r="G11" s="21"/>
      <c r="H11" s="178"/>
      <c r="I11" s="85"/>
      <c r="J11" s="82"/>
      <c r="K11" s="82"/>
      <c r="L11" s="83"/>
      <c r="M11" s="194"/>
      <c r="N11" s="83"/>
      <c r="O11" s="182"/>
      <c r="P11" s="189"/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6">
        <f>F10+F11</f>
        <v>0</v>
      </c>
      <c r="G12" s="86">
        <f>G10+G11</f>
        <v>0</v>
      </c>
      <c r="H12" s="28"/>
      <c r="I12" s="28"/>
      <c r="J12" s="28"/>
      <c r="K12" s="28"/>
      <c r="L12" s="28"/>
      <c r="M12" s="87"/>
      <c r="N12" s="28"/>
      <c r="O12" s="88"/>
      <c r="P12" s="183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89" t="s">
        <v>20</v>
      </c>
      <c r="C17" s="42"/>
      <c r="D17" s="42"/>
      <c r="E17" s="42"/>
      <c r="F17" s="42"/>
      <c r="G17" s="42"/>
      <c r="H17" s="89" t="s">
        <v>19</v>
      </c>
      <c r="I17" s="42"/>
      <c r="J17" s="42"/>
      <c r="K17" s="42"/>
      <c r="L17" s="42"/>
      <c r="M17" s="90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  <mergeCell ref="P6:P8"/>
    <mergeCell ref="L7:M7"/>
    <mergeCell ref="N7:O7"/>
    <mergeCell ref="B4:O4"/>
    <mergeCell ref="J6:J8"/>
    <mergeCell ref="K6:K8"/>
    <mergeCell ref="G6:G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E12" sqref="E12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60"/>
      <c r="D1" s="60"/>
      <c r="E1" s="242"/>
      <c r="F1" s="242"/>
      <c r="G1" s="242"/>
    </row>
    <row r="2" spans="1:7" ht="29.25" customHeight="1">
      <c r="A2" s="60"/>
      <c r="D2" s="60"/>
      <c r="E2" s="242"/>
      <c r="F2" s="242"/>
      <c r="G2" s="242"/>
    </row>
    <row r="3" spans="1:7" ht="30" customHeight="1">
      <c r="A3" s="243" t="s">
        <v>146</v>
      </c>
      <c r="B3" s="243"/>
      <c r="C3" s="243"/>
      <c r="D3" s="243"/>
      <c r="E3" s="243"/>
      <c r="F3" s="243"/>
      <c r="G3" s="243"/>
    </row>
    <row r="4" spans="1:7" ht="13.5" thickBot="1">
      <c r="A4" s="60"/>
      <c r="F4" s="244" t="s">
        <v>14</v>
      </c>
      <c r="G4" s="244"/>
    </row>
    <row r="5" spans="1:8" ht="26.25" customHeight="1" thickBot="1">
      <c r="A5" s="245" t="s">
        <v>37</v>
      </c>
      <c r="B5" s="247" t="s">
        <v>38</v>
      </c>
      <c r="C5" s="93" t="s">
        <v>39</v>
      </c>
      <c r="D5" s="94" t="s">
        <v>40</v>
      </c>
      <c r="E5" s="233" t="s">
        <v>41</v>
      </c>
      <c r="F5" s="231" t="s">
        <v>42</v>
      </c>
      <c r="G5" s="232"/>
      <c r="H5" s="96"/>
    </row>
    <row r="6" spans="1:8" ht="52.5" customHeight="1" thickBot="1">
      <c r="A6" s="246"/>
      <c r="B6" s="248"/>
      <c r="C6" s="233" t="s">
        <v>43</v>
      </c>
      <c r="D6" s="234"/>
      <c r="E6" s="249"/>
      <c r="F6" s="51" t="s">
        <v>44</v>
      </c>
      <c r="G6" s="49" t="s">
        <v>45</v>
      </c>
      <c r="H6" s="96"/>
    </row>
    <row r="7" spans="1:8" ht="13.5" thickBot="1">
      <c r="A7" s="69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48"/>
    </row>
    <row r="8" spans="1:7" ht="13.5" thickBot="1">
      <c r="A8" s="235" t="s">
        <v>46</v>
      </c>
      <c r="B8" s="236"/>
      <c r="C8" s="236"/>
      <c r="D8" s="236"/>
      <c r="E8" s="236"/>
      <c r="F8" s="236"/>
      <c r="G8" s="237"/>
    </row>
    <row r="9" spans="1:7" ht="52.5">
      <c r="A9" s="99" t="s">
        <v>47</v>
      </c>
      <c r="B9" s="44"/>
      <c r="C9" s="44"/>
      <c r="D9" s="44"/>
      <c r="E9" s="44"/>
      <c r="F9" s="44"/>
      <c r="G9" s="100"/>
    </row>
    <row r="10" spans="1:7" ht="26.25">
      <c r="A10" s="101" t="s">
        <v>48</v>
      </c>
      <c r="B10" s="67">
        <v>0</v>
      </c>
      <c r="C10" s="67">
        <v>0</v>
      </c>
      <c r="D10" s="193">
        <f>B10-E10</f>
        <v>0</v>
      </c>
      <c r="E10" s="193">
        <v>0</v>
      </c>
      <c r="F10" s="193"/>
      <c r="G10" s="102"/>
    </row>
    <row r="11" spans="1:7" ht="26.25">
      <c r="A11" s="101" t="s">
        <v>49</v>
      </c>
      <c r="B11" s="67"/>
      <c r="C11" s="67"/>
      <c r="D11" s="67"/>
      <c r="E11" s="193"/>
      <c r="F11" s="67"/>
      <c r="G11" s="102"/>
    </row>
    <row r="12" spans="1:7" ht="27" thickBot="1">
      <c r="A12" s="101" t="s">
        <v>50</v>
      </c>
      <c r="B12" s="103">
        <v>2352174.45</v>
      </c>
      <c r="C12" s="103">
        <v>0</v>
      </c>
      <c r="D12" s="191">
        <v>716547.94</v>
      </c>
      <c r="E12" s="193">
        <f>B12+C12-D12</f>
        <v>1635626.5100000002</v>
      </c>
      <c r="F12" s="67"/>
      <c r="G12" s="102"/>
    </row>
    <row r="13" spans="1:7" ht="39.75" thickBot="1">
      <c r="A13" s="104" t="s">
        <v>51</v>
      </c>
      <c r="B13" s="105">
        <f>B12+B10</f>
        <v>2352174.45</v>
      </c>
      <c r="C13" s="105">
        <f>C12+C10</f>
        <v>0</v>
      </c>
      <c r="D13" s="190">
        <f>D12+D10</f>
        <v>716547.94</v>
      </c>
      <c r="E13" s="105">
        <f>E12+E10</f>
        <v>1635626.5100000002</v>
      </c>
      <c r="F13" s="70">
        <f>F9+F10+F11+F12</f>
        <v>0</v>
      </c>
      <c r="G13" s="71"/>
    </row>
    <row r="14" spans="1:7" ht="13.5" thickBot="1">
      <c r="A14" s="238" t="s">
        <v>52</v>
      </c>
      <c r="B14" s="239"/>
      <c r="C14" s="239"/>
      <c r="D14" s="239"/>
      <c r="E14" s="239"/>
      <c r="F14" s="239"/>
      <c r="G14" s="240"/>
    </row>
    <row r="15" spans="1:7" ht="39.75" thickBot="1">
      <c r="A15" s="106" t="s">
        <v>53</v>
      </c>
      <c r="B15" s="107"/>
      <c r="C15" s="107"/>
      <c r="D15" s="107"/>
      <c r="E15" s="107"/>
      <c r="F15" s="107"/>
      <c r="G15" s="108"/>
    </row>
    <row r="16" spans="1:7" ht="39.75" thickBot="1">
      <c r="A16" s="104" t="s">
        <v>54</v>
      </c>
      <c r="B16" s="109">
        <f>B13</f>
        <v>2352174.45</v>
      </c>
      <c r="C16" s="109">
        <f>C13</f>
        <v>0</v>
      </c>
      <c r="D16" s="109">
        <f>D13</f>
        <v>716547.94</v>
      </c>
      <c r="E16" s="110">
        <f>E13</f>
        <v>1635626.5100000002</v>
      </c>
      <c r="F16" s="109">
        <f>F15+F13</f>
        <v>0</v>
      </c>
      <c r="G16" s="111"/>
    </row>
    <row r="17" ht="12.75">
      <c r="A17" s="60"/>
    </row>
    <row r="18" spans="1:2" ht="12.75">
      <c r="A18" s="241" t="s">
        <v>55</v>
      </c>
      <c r="B18" s="223"/>
    </row>
    <row r="19" ht="12.75">
      <c r="A19" s="60"/>
    </row>
    <row r="20" ht="12.75">
      <c r="A20" s="60"/>
    </row>
    <row r="21" ht="12.75">
      <c r="A21" s="60"/>
    </row>
    <row r="22" spans="1:8" ht="12.75">
      <c r="A22" s="223" t="s">
        <v>133</v>
      </c>
      <c r="B22" s="223"/>
      <c r="C22" s="223"/>
      <c r="D22" s="223"/>
      <c r="E22" s="223"/>
      <c r="F22" s="223"/>
      <c r="G22" s="223"/>
      <c r="H22" s="92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.50390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50390625" style="0" customWidth="1"/>
    <col min="6" max="6" width="3.125" style="0" customWidth="1"/>
    <col min="7" max="7" width="11.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50390625" style="0" bestFit="1" customWidth="1"/>
    <col min="19" max="19" width="10.125" style="0" customWidth="1"/>
    <col min="20" max="22" width="11.50390625" style="0" customWidth="1"/>
  </cols>
  <sheetData>
    <row r="1" spans="1:26" ht="42.75" customHeight="1">
      <c r="A1" s="112"/>
      <c r="B1" s="113"/>
      <c r="C1" s="113"/>
      <c r="D1" s="113"/>
      <c r="E1" s="113"/>
      <c r="F1" s="262" t="s">
        <v>56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41"/>
      <c r="U1" s="241"/>
      <c r="V1" s="112"/>
      <c r="W1" s="112"/>
      <c r="X1" s="112"/>
      <c r="Y1" s="112"/>
      <c r="Z1" s="112"/>
    </row>
    <row r="2" spans="1:26" ht="23.25" customHeight="1">
      <c r="A2" s="263" t="s">
        <v>57</v>
      </c>
      <c r="B2" s="263"/>
      <c r="C2" s="263"/>
      <c r="D2" s="263"/>
      <c r="E2" s="263"/>
      <c r="F2" s="263"/>
      <c r="G2" s="26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14"/>
      <c r="U2" s="114"/>
      <c r="V2" s="112"/>
      <c r="W2" s="112"/>
      <c r="X2" s="112"/>
      <c r="Y2" s="112"/>
      <c r="Z2" s="112"/>
    </row>
    <row r="3" spans="1:26" ht="12.75" customHeight="1">
      <c r="A3" s="263"/>
      <c r="B3" s="263"/>
      <c r="C3" s="263"/>
      <c r="D3" s="263"/>
      <c r="E3" s="263"/>
      <c r="F3" s="263"/>
      <c r="G3" s="263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13"/>
      <c r="U3" s="113"/>
      <c r="V3" s="112"/>
      <c r="W3" s="112"/>
      <c r="X3" s="112"/>
      <c r="Y3" s="112"/>
      <c r="Z3" s="112"/>
    </row>
    <row r="4" spans="1:26" ht="15">
      <c r="A4" s="264" t="s">
        <v>147</v>
      </c>
      <c r="B4" s="26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2"/>
      <c r="W4" s="112"/>
      <c r="X4" s="112"/>
      <c r="Y4" s="112"/>
      <c r="Z4" s="112"/>
    </row>
    <row r="5" spans="1:26" ht="12.75">
      <c r="A5" s="265" t="s">
        <v>58</v>
      </c>
      <c r="B5" s="265"/>
      <c r="C5" s="266"/>
      <c r="D5" s="266"/>
      <c r="E5" s="26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16"/>
      <c r="X5" s="116"/>
      <c r="Y5" s="116"/>
      <c r="Z5" s="116"/>
    </row>
    <row r="6" spans="1:26" ht="13.5" thickBot="1">
      <c r="A6" s="112"/>
      <c r="B6" s="113"/>
      <c r="C6" s="113"/>
      <c r="D6" s="113"/>
      <c r="E6" s="113"/>
      <c r="F6" s="113"/>
      <c r="G6" s="117" t="s">
        <v>14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3"/>
      <c r="U6" s="113"/>
      <c r="V6" s="112"/>
      <c r="W6" s="112"/>
      <c r="X6" s="112"/>
      <c r="Y6" s="112"/>
      <c r="Z6" s="112"/>
    </row>
    <row r="7" spans="1:26" ht="12.75" customHeight="1">
      <c r="A7" s="267" t="s">
        <v>59</v>
      </c>
      <c r="B7" s="267" t="s">
        <v>60</v>
      </c>
      <c r="C7" s="250" t="s">
        <v>61</v>
      </c>
      <c r="D7" s="272"/>
      <c r="E7" s="250" t="s">
        <v>62</v>
      </c>
      <c r="F7" s="251"/>
      <c r="G7" s="250" t="s">
        <v>128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2"/>
      <c r="U7" s="252"/>
      <c r="V7" s="253"/>
      <c r="W7" s="112"/>
      <c r="X7" s="112"/>
      <c r="Y7" s="112"/>
      <c r="Z7" s="112"/>
    </row>
    <row r="8" spans="1:26" ht="20.25" customHeight="1" thickBot="1">
      <c r="A8" s="268"/>
      <c r="B8" s="270"/>
      <c r="C8" s="258"/>
      <c r="D8" s="273"/>
      <c r="E8" s="258"/>
      <c r="F8" s="259"/>
      <c r="G8" s="254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56"/>
      <c r="V8" s="257"/>
      <c r="W8" s="112"/>
      <c r="X8" s="112"/>
      <c r="Y8" s="112"/>
      <c r="Z8" s="112"/>
    </row>
    <row r="9" spans="1:26" ht="30.75" customHeight="1" thickBot="1">
      <c r="A9" s="269"/>
      <c r="B9" s="271"/>
      <c r="C9" s="118" t="s">
        <v>63</v>
      </c>
      <c r="D9" s="118" t="s">
        <v>64</v>
      </c>
      <c r="E9" s="121" t="s">
        <v>63</v>
      </c>
      <c r="F9" s="119" t="s">
        <v>64</v>
      </c>
      <c r="G9" s="258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60"/>
      <c r="U9" s="260"/>
      <c r="V9" s="261"/>
      <c r="W9" s="112"/>
      <c r="X9" s="112"/>
      <c r="Y9" s="112"/>
      <c r="Z9" s="112"/>
    </row>
    <row r="10" spans="1:26" ht="12.75">
      <c r="A10" s="129">
        <v>1</v>
      </c>
      <c r="B10" s="130">
        <v>2</v>
      </c>
      <c r="C10" s="129">
        <v>3</v>
      </c>
      <c r="D10" s="130">
        <v>4</v>
      </c>
      <c r="E10" s="129">
        <v>5</v>
      </c>
      <c r="F10" s="130">
        <v>6</v>
      </c>
      <c r="G10" s="131" t="s">
        <v>141</v>
      </c>
      <c r="H10" s="131" t="s">
        <v>119</v>
      </c>
      <c r="I10" s="131" t="s">
        <v>120</v>
      </c>
      <c r="J10" s="131" t="s">
        <v>121</v>
      </c>
      <c r="K10" s="131" t="s">
        <v>122</v>
      </c>
      <c r="L10" s="131" t="s">
        <v>123</v>
      </c>
      <c r="M10" s="131" t="s">
        <v>124</v>
      </c>
      <c r="N10" s="131" t="s">
        <v>125</v>
      </c>
      <c r="O10" s="131" t="s">
        <v>126</v>
      </c>
      <c r="P10" s="131" t="s">
        <v>127</v>
      </c>
      <c r="Q10" s="131" t="s">
        <v>116</v>
      </c>
      <c r="R10" s="131" t="s">
        <v>117</v>
      </c>
      <c r="S10" s="131" t="s">
        <v>118</v>
      </c>
      <c r="T10" s="174">
        <v>2020</v>
      </c>
      <c r="U10" s="175">
        <v>2021</v>
      </c>
      <c r="V10" s="180">
        <v>2022</v>
      </c>
      <c r="W10" s="112"/>
      <c r="X10" s="112"/>
      <c r="Y10" s="112"/>
      <c r="Z10" s="112"/>
    </row>
    <row r="11" spans="1:26" ht="19.5" customHeight="1">
      <c r="A11" s="126"/>
      <c r="B11" s="132" t="s">
        <v>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6"/>
      <c r="U11" s="126"/>
      <c r="V11" s="126"/>
      <c r="W11" s="116"/>
      <c r="X11" s="116"/>
      <c r="Y11" s="116"/>
      <c r="Z11" s="116"/>
    </row>
    <row r="12" spans="1:26" ht="26.25">
      <c r="A12" s="126"/>
      <c r="B12" s="134" t="s">
        <v>66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7"/>
      <c r="U12" s="126"/>
      <c r="V12" s="126"/>
      <c r="W12" s="116"/>
      <c r="X12" s="116"/>
      <c r="Y12" s="116"/>
      <c r="Z12" s="116"/>
    </row>
    <row r="13" spans="1:26" ht="12.75">
      <c r="A13" s="126"/>
      <c r="B13" s="134" t="s">
        <v>67</v>
      </c>
      <c r="C13" s="135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6"/>
      <c r="U13" s="126"/>
      <c r="V13" s="126"/>
      <c r="W13" s="116"/>
      <c r="X13" s="116"/>
      <c r="Y13" s="116"/>
      <c r="Z13" s="116"/>
    </row>
    <row r="14" spans="1:26" ht="12.75">
      <c r="A14" s="126"/>
      <c r="B14" s="134" t="s">
        <v>68</v>
      </c>
      <c r="C14" s="128"/>
      <c r="D14" s="123">
        <v>1635626.51</v>
      </c>
      <c r="E14" s="122"/>
      <c r="F14" s="122"/>
      <c r="G14" s="122"/>
      <c r="H14" s="122">
        <v>122356.16</v>
      </c>
      <c r="I14" s="122">
        <v>121402.74</v>
      </c>
      <c r="J14" s="122">
        <v>118410.96</v>
      </c>
      <c r="K14" s="122">
        <v>119298.63</v>
      </c>
      <c r="L14" s="122">
        <v>117753.42</v>
      </c>
      <c r="M14" s="122">
        <v>117326.03</v>
      </c>
      <c r="N14" s="122">
        <v>115715.07</v>
      </c>
      <c r="O14" s="122">
        <v>115287.67</v>
      </c>
      <c r="P14" s="122">
        <v>114235.62</v>
      </c>
      <c r="Q14" s="184">
        <v>112821.92</v>
      </c>
      <c r="R14" s="184">
        <v>112230.14</v>
      </c>
      <c r="S14" s="184">
        <v>110816.44</v>
      </c>
      <c r="T14" s="177">
        <v>954519.65</v>
      </c>
      <c r="U14" s="177">
        <v>0</v>
      </c>
      <c r="V14" s="177">
        <v>0</v>
      </c>
      <c r="W14" s="116"/>
      <c r="X14" s="116"/>
      <c r="Y14" s="116"/>
      <c r="Z14" s="116"/>
    </row>
    <row r="15" spans="1:26" ht="12.75">
      <c r="A15" s="126"/>
      <c r="B15" s="134" t="s">
        <v>69</v>
      </c>
      <c r="C15" s="128"/>
      <c r="D15" s="123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76"/>
      <c r="U15" s="177"/>
      <c r="V15" s="177"/>
      <c r="W15" s="116"/>
      <c r="X15" s="116"/>
      <c r="Y15" s="116"/>
      <c r="Z15" s="116"/>
    </row>
    <row r="16" spans="1:26" ht="26.25">
      <c r="A16" s="126"/>
      <c r="B16" s="134" t="s">
        <v>70</v>
      </c>
      <c r="C16" s="128"/>
      <c r="D16" s="123">
        <v>0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77"/>
      <c r="U16" s="177"/>
      <c r="V16" s="177"/>
      <c r="W16" s="116"/>
      <c r="X16" s="116"/>
      <c r="Y16" s="116"/>
      <c r="Z16" s="116"/>
    </row>
    <row r="17" spans="1:26" ht="26.25">
      <c r="A17" s="126"/>
      <c r="B17" s="134" t="s">
        <v>129</v>
      </c>
      <c r="C17" s="128"/>
      <c r="D17" s="123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77"/>
      <c r="U17" s="177"/>
      <c r="V17" s="177"/>
      <c r="W17" s="116"/>
      <c r="X17" s="116"/>
      <c r="Y17" s="116"/>
      <c r="Z17" s="116"/>
    </row>
    <row r="18" spans="1:26" ht="12.75">
      <c r="A18" s="126"/>
      <c r="B18" s="132" t="s">
        <v>71</v>
      </c>
      <c r="C18" s="123"/>
      <c r="D18" s="123">
        <f>SUM(D12:D16)-D15</f>
        <v>1635626.51</v>
      </c>
      <c r="E18" s="123"/>
      <c r="F18" s="123"/>
      <c r="G18" s="123">
        <f>G12+G14+G16</f>
        <v>0</v>
      </c>
      <c r="H18" s="123">
        <f aca="true" t="shared" si="0" ref="H18:U18">H12+H14+H16</f>
        <v>122356.16</v>
      </c>
      <c r="I18" s="123">
        <f t="shared" si="0"/>
        <v>121402.74</v>
      </c>
      <c r="J18" s="123">
        <f t="shared" si="0"/>
        <v>118410.96</v>
      </c>
      <c r="K18" s="123">
        <f t="shared" si="0"/>
        <v>119298.63</v>
      </c>
      <c r="L18" s="123">
        <f t="shared" si="0"/>
        <v>117753.42</v>
      </c>
      <c r="M18" s="123">
        <f t="shared" si="0"/>
        <v>117326.03</v>
      </c>
      <c r="N18" s="123">
        <f t="shared" si="0"/>
        <v>115715.07</v>
      </c>
      <c r="O18" s="123">
        <f t="shared" si="0"/>
        <v>115287.67</v>
      </c>
      <c r="P18" s="123">
        <f t="shared" si="0"/>
        <v>114235.62</v>
      </c>
      <c r="Q18" s="123">
        <f t="shared" si="0"/>
        <v>112821.92</v>
      </c>
      <c r="R18" s="123">
        <f t="shared" si="0"/>
        <v>112230.14</v>
      </c>
      <c r="S18" s="123">
        <f t="shared" si="0"/>
        <v>110816.44</v>
      </c>
      <c r="T18" s="123">
        <f t="shared" si="0"/>
        <v>954519.65</v>
      </c>
      <c r="U18" s="123">
        <f t="shared" si="0"/>
        <v>0</v>
      </c>
      <c r="V18" s="123">
        <f>V14+V16</f>
        <v>0</v>
      </c>
      <c r="W18" s="116"/>
      <c r="X18" s="116"/>
      <c r="Y18" s="116"/>
      <c r="Z18" s="116"/>
    </row>
    <row r="19" spans="1:26" ht="12.75">
      <c r="A19" s="126"/>
      <c r="B19" s="132" t="s">
        <v>72</v>
      </c>
      <c r="C19" s="123"/>
      <c r="D19" s="123">
        <f>D18</f>
        <v>1635626.51</v>
      </c>
      <c r="E19" s="123"/>
      <c r="F19" s="123"/>
      <c r="G19" s="123">
        <f>G18</f>
        <v>0</v>
      </c>
      <c r="H19" s="123">
        <f>H18</f>
        <v>122356.16</v>
      </c>
      <c r="I19" s="123">
        <f aca="true" t="shared" si="1" ref="I19:V19">I18</f>
        <v>121402.74</v>
      </c>
      <c r="J19" s="123">
        <f t="shared" si="1"/>
        <v>118410.96</v>
      </c>
      <c r="K19" s="123">
        <f t="shared" si="1"/>
        <v>119298.63</v>
      </c>
      <c r="L19" s="123">
        <f t="shared" si="1"/>
        <v>117753.42</v>
      </c>
      <c r="M19" s="123">
        <f t="shared" si="1"/>
        <v>117326.03</v>
      </c>
      <c r="N19" s="123">
        <f t="shared" si="1"/>
        <v>115715.07</v>
      </c>
      <c r="O19" s="123">
        <f t="shared" si="1"/>
        <v>115287.67</v>
      </c>
      <c r="P19" s="123">
        <f t="shared" si="1"/>
        <v>114235.62</v>
      </c>
      <c r="Q19" s="123">
        <f t="shared" si="1"/>
        <v>112821.92</v>
      </c>
      <c r="R19" s="123">
        <f t="shared" si="1"/>
        <v>112230.14</v>
      </c>
      <c r="S19" s="123">
        <f t="shared" si="1"/>
        <v>110816.44</v>
      </c>
      <c r="T19" s="123">
        <f t="shared" si="1"/>
        <v>954519.65</v>
      </c>
      <c r="U19" s="123">
        <f t="shared" si="1"/>
        <v>0</v>
      </c>
      <c r="V19" s="123">
        <f t="shared" si="1"/>
        <v>0</v>
      </c>
      <c r="W19" s="116"/>
      <c r="X19" s="116"/>
      <c r="Y19" s="116"/>
      <c r="Z19" s="116"/>
    </row>
    <row r="20" spans="1:26" ht="12.75">
      <c r="A20" s="112"/>
      <c r="B20" s="11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3"/>
      <c r="U20" s="113"/>
      <c r="V20" s="112"/>
      <c r="W20" s="112"/>
      <c r="X20" s="112"/>
      <c r="Y20" s="112"/>
      <c r="Z20" s="112"/>
    </row>
    <row r="21" spans="1:26" ht="13.5" thickBot="1">
      <c r="A21" s="112"/>
      <c r="B21" s="11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13"/>
      <c r="U21" s="113"/>
      <c r="V21" s="112"/>
      <c r="W21" s="112"/>
      <c r="X21" s="112"/>
      <c r="Y21" s="112"/>
      <c r="Z21" s="112"/>
    </row>
    <row r="22" spans="1:26" ht="12.75">
      <c r="A22" s="267" t="s">
        <v>59</v>
      </c>
      <c r="B22" s="267" t="s">
        <v>60</v>
      </c>
      <c r="C22" s="250" t="s">
        <v>61</v>
      </c>
      <c r="D22" s="272"/>
      <c r="E22" s="250" t="s">
        <v>62</v>
      </c>
      <c r="F22" s="251"/>
      <c r="G22" s="250" t="s">
        <v>130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  <c r="U22" s="252"/>
      <c r="V22" s="253"/>
      <c r="W22" s="112"/>
      <c r="X22" s="112"/>
      <c r="Y22" s="112"/>
      <c r="Z22" s="112"/>
    </row>
    <row r="23" spans="1:26" ht="13.5" thickBot="1">
      <c r="A23" s="268"/>
      <c r="B23" s="270"/>
      <c r="C23" s="258"/>
      <c r="D23" s="273"/>
      <c r="E23" s="258"/>
      <c r="F23" s="259"/>
      <c r="G23" s="254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6"/>
      <c r="U23" s="256"/>
      <c r="V23" s="257"/>
      <c r="W23" s="112"/>
      <c r="X23" s="112"/>
      <c r="Y23" s="112"/>
      <c r="Z23" s="112"/>
    </row>
    <row r="24" spans="1:26" ht="33.75" customHeight="1" thickBot="1">
      <c r="A24" s="269"/>
      <c r="B24" s="271"/>
      <c r="C24" s="118" t="s">
        <v>63</v>
      </c>
      <c r="D24" s="118" t="s">
        <v>64</v>
      </c>
      <c r="E24" s="121" t="s">
        <v>63</v>
      </c>
      <c r="F24" s="119" t="s">
        <v>64</v>
      </c>
      <c r="G24" s="258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0"/>
      <c r="V24" s="261"/>
      <c r="W24" s="112"/>
      <c r="X24" s="112"/>
      <c r="Y24" s="112"/>
      <c r="Z24" s="112"/>
    </row>
    <row r="25" spans="1:26" ht="12.75">
      <c r="A25" s="129">
        <v>1</v>
      </c>
      <c r="B25" s="130">
        <v>2</v>
      </c>
      <c r="C25" s="129">
        <v>3</v>
      </c>
      <c r="D25" s="130">
        <v>4</v>
      </c>
      <c r="E25" s="129">
        <v>5</v>
      </c>
      <c r="F25" s="130">
        <v>6</v>
      </c>
      <c r="G25" s="131" t="s">
        <v>141</v>
      </c>
      <c r="H25" s="131" t="s">
        <v>119</v>
      </c>
      <c r="I25" s="131" t="s">
        <v>120</v>
      </c>
      <c r="J25" s="131" t="s">
        <v>121</v>
      </c>
      <c r="K25" s="131" t="s">
        <v>122</v>
      </c>
      <c r="L25" s="131" t="s">
        <v>123</v>
      </c>
      <c r="M25" s="131" t="s">
        <v>124</v>
      </c>
      <c r="N25" s="131" t="s">
        <v>125</v>
      </c>
      <c r="O25" s="131" t="s">
        <v>126</v>
      </c>
      <c r="P25" s="131" t="s">
        <v>127</v>
      </c>
      <c r="Q25" s="131" t="s">
        <v>116</v>
      </c>
      <c r="R25" s="131" t="s">
        <v>117</v>
      </c>
      <c r="S25" s="131" t="s">
        <v>118</v>
      </c>
      <c r="T25" s="174">
        <v>2020</v>
      </c>
      <c r="U25" s="175">
        <v>2021</v>
      </c>
      <c r="V25" s="180">
        <v>2022</v>
      </c>
      <c r="W25" s="112"/>
      <c r="X25" s="112"/>
      <c r="Y25" s="112"/>
      <c r="Z25" s="112"/>
    </row>
    <row r="26" spans="1:26" ht="12.75">
      <c r="A26" s="126"/>
      <c r="B26" s="132" t="s">
        <v>65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26"/>
      <c r="U26" s="126"/>
      <c r="V26" s="126"/>
      <c r="W26" s="112"/>
      <c r="X26" s="112"/>
      <c r="Y26" s="112"/>
      <c r="Z26" s="112"/>
    </row>
    <row r="27" spans="1:26" ht="26.25">
      <c r="A27" s="126"/>
      <c r="B27" s="134" t="s">
        <v>66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27"/>
      <c r="U27" s="126"/>
      <c r="V27" s="126"/>
      <c r="W27" s="112"/>
      <c r="X27" s="112"/>
      <c r="Y27" s="112"/>
      <c r="Z27" s="112"/>
    </row>
    <row r="28" spans="1:26" ht="12.75">
      <c r="A28" s="126"/>
      <c r="B28" s="134" t="s">
        <v>67</v>
      </c>
      <c r="C28" s="135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6"/>
      <c r="U28" s="126"/>
      <c r="V28" s="126"/>
      <c r="W28" s="112"/>
      <c r="X28" s="112"/>
      <c r="Y28" s="112"/>
      <c r="Z28" s="112"/>
    </row>
    <row r="29" spans="1:26" ht="12.75">
      <c r="A29" s="126"/>
      <c r="B29" s="134" t="s">
        <v>68</v>
      </c>
      <c r="C29" s="128"/>
      <c r="D29" s="123">
        <v>1635626.51</v>
      </c>
      <c r="E29" s="122"/>
      <c r="F29" s="122"/>
      <c r="G29" s="122"/>
      <c r="H29" s="122">
        <v>122356.16</v>
      </c>
      <c r="I29" s="122">
        <v>121402.74</v>
      </c>
      <c r="J29" s="122">
        <v>118410.96</v>
      </c>
      <c r="K29" s="122">
        <v>119298.63</v>
      </c>
      <c r="L29" s="122">
        <v>117753.42</v>
      </c>
      <c r="M29" s="122">
        <v>117326.03</v>
      </c>
      <c r="N29" s="122"/>
      <c r="O29" s="122"/>
      <c r="P29" s="122"/>
      <c r="Q29" s="122"/>
      <c r="R29" s="122"/>
      <c r="S29" s="122"/>
      <c r="T29" s="177"/>
      <c r="U29" s="177"/>
      <c r="V29" s="177"/>
      <c r="W29" s="112"/>
      <c r="X29" s="112"/>
      <c r="Y29" s="112"/>
      <c r="Z29" s="112"/>
    </row>
    <row r="30" spans="1:26" ht="12.75">
      <c r="A30" s="126"/>
      <c r="B30" s="134" t="s">
        <v>69</v>
      </c>
      <c r="C30" s="128"/>
      <c r="D30" s="123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76"/>
      <c r="U30" s="177"/>
      <c r="V30" s="177"/>
      <c r="W30" s="112"/>
      <c r="X30" s="112"/>
      <c r="Y30" s="112"/>
      <c r="Z30" s="112"/>
    </row>
    <row r="31" spans="1:26" ht="26.25">
      <c r="A31" s="126"/>
      <c r="B31" s="134" t="s">
        <v>70</v>
      </c>
      <c r="C31" s="128"/>
      <c r="D31" s="123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77">
        <v>0</v>
      </c>
      <c r="U31" s="177">
        <v>0</v>
      </c>
      <c r="V31" s="177">
        <v>0</v>
      </c>
      <c r="W31" s="112"/>
      <c r="X31" s="112"/>
      <c r="Y31" s="112"/>
      <c r="Z31" s="112"/>
    </row>
    <row r="32" spans="1:26" ht="26.25">
      <c r="A32" s="126"/>
      <c r="B32" s="134" t="s">
        <v>129</v>
      </c>
      <c r="C32" s="128"/>
      <c r="D32" s="123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77"/>
      <c r="U32" s="177"/>
      <c r="V32" s="177"/>
      <c r="W32" s="112"/>
      <c r="X32" s="112"/>
      <c r="Y32" s="112"/>
      <c r="Z32" s="112"/>
    </row>
    <row r="33" spans="1:26" ht="12.75">
      <c r="A33" s="126"/>
      <c r="B33" s="132" t="s">
        <v>71</v>
      </c>
      <c r="C33" s="123"/>
      <c r="D33" s="123">
        <f>SUM(D27:D31)-D30</f>
        <v>1635626.51</v>
      </c>
      <c r="E33" s="123"/>
      <c r="F33" s="123"/>
      <c r="G33" s="123">
        <f>G27+G29+G31</f>
        <v>0</v>
      </c>
      <c r="H33" s="123">
        <f aca="true" t="shared" si="2" ref="H33:V33">H27+H29+H31</f>
        <v>122356.16</v>
      </c>
      <c r="I33" s="123">
        <f t="shared" si="2"/>
        <v>121402.74</v>
      </c>
      <c r="J33" s="123">
        <f t="shared" si="2"/>
        <v>118410.96</v>
      </c>
      <c r="K33" s="123">
        <f t="shared" si="2"/>
        <v>119298.63</v>
      </c>
      <c r="L33" s="123">
        <f t="shared" si="2"/>
        <v>117753.42</v>
      </c>
      <c r="M33" s="123">
        <f t="shared" si="2"/>
        <v>117326.03</v>
      </c>
      <c r="N33" s="123">
        <f t="shared" si="2"/>
        <v>0</v>
      </c>
      <c r="O33" s="123">
        <f t="shared" si="2"/>
        <v>0</v>
      </c>
      <c r="P33" s="123">
        <f t="shared" si="2"/>
        <v>0</v>
      </c>
      <c r="Q33" s="123">
        <f t="shared" si="2"/>
        <v>0</v>
      </c>
      <c r="R33" s="123">
        <f t="shared" si="2"/>
        <v>0</v>
      </c>
      <c r="S33" s="123">
        <f t="shared" si="2"/>
        <v>0</v>
      </c>
      <c r="T33" s="123">
        <f t="shared" si="2"/>
        <v>0</v>
      </c>
      <c r="U33" s="123">
        <f t="shared" si="2"/>
        <v>0</v>
      </c>
      <c r="V33" s="123">
        <f t="shared" si="2"/>
        <v>0</v>
      </c>
      <c r="W33" s="112"/>
      <c r="X33" s="112"/>
      <c r="Y33" s="112"/>
      <c r="Z33" s="112"/>
    </row>
    <row r="34" spans="1:26" ht="12.75">
      <c r="A34" s="126"/>
      <c r="B34" s="132" t="s">
        <v>72</v>
      </c>
      <c r="C34" s="123"/>
      <c r="D34" s="123">
        <f>D33</f>
        <v>1635626.51</v>
      </c>
      <c r="E34" s="123"/>
      <c r="F34" s="123"/>
      <c r="G34" s="123">
        <f>G33</f>
        <v>0</v>
      </c>
      <c r="H34" s="123">
        <f>H33</f>
        <v>122356.16</v>
      </c>
      <c r="I34" s="123">
        <f aca="true" t="shared" si="3" ref="I34:V34">I33</f>
        <v>121402.74</v>
      </c>
      <c r="J34" s="123">
        <f t="shared" si="3"/>
        <v>118410.96</v>
      </c>
      <c r="K34" s="123">
        <f t="shared" si="3"/>
        <v>119298.63</v>
      </c>
      <c r="L34" s="123">
        <f t="shared" si="3"/>
        <v>117753.42</v>
      </c>
      <c r="M34" s="123">
        <f t="shared" si="3"/>
        <v>117326.03</v>
      </c>
      <c r="N34" s="123">
        <f t="shared" si="3"/>
        <v>0</v>
      </c>
      <c r="O34" s="123">
        <f t="shared" si="3"/>
        <v>0</v>
      </c>
      <c r="P34" s="123">
        <f t="shared" si="3"/>
        <v>0</v>
      </c>
      <c r="Q34" s="123">
        <f t="shared" si="3"/>
        <v>0</v>
      </c>
      <c r="R34" s="123">
        <f t="shared" si="3"/>
        <v>0</v>
      </c>
      <c r="S34" s="123">
        <f t="shared" si="3"/>
        <v>0</v>
      </c>
      <c r="T34" s="123">
        <f t="shared" si="3"/>
        <v>0</v>
      </c>
      <c r="U34" s="123">
        <f t="shared" si="3"/>
        <v>0</v>
      </c>
      <c r="V34" s="123">
        <f t="shared" si="3"/>
        <v>0</v>
      </c>
      <c r="W34" s="112"/>
      <c r="X34" s="112"/>
      <c r="Y34" s="112"/>
      <c r="Z34" s="112"/>
    </row>
    <row r="35" spans="1:26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2"/>
      <c r="W35" s="112"/>
      <c r="X35" s="112"/>
      <c r="Y35" s="112"/>
      <c r="Z35" s="112"/>
    </row>
    <row r="36" spans="1:26" ht="12.75">
      <c r="A36" s="112"/>
      <c r="B36" s="241" t="s">
        <v>55</v>
      </c>
      <c r="C36" s="223"/>
      <c r="D36" s="125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2"/>
      <c r="W36" s="112"/>
      <c r="X36" s="112"/>
      <c r="Y36" s="112"/>
      <c r="Z36" s="112"/>
    </row>
    <row r="37" spans="1:26" ht="12.75">
      <c r="A37" s="112"/>
      <c r="B37" s="113"/>
      <c r="C37" s="113"/>
      <c r="D37" s="125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2"/>
      <c r="W37" s="112"/>
      <c r="X37" s="112"/>
      <c r="Y37" s="112"/>
      <c r="Z37" s="112"/>
    </row>
    <row r="38" spans="1:26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2"/>
      <c r="W38" s="112"/>
      <c r="X38" s="112"/>
      <c r="Y38" s="112"/>
      <c r="Z38" s="112"/>
    </row>
    <row r="39" spans="1:26" ht="12.75">
      <c r="A39" s="112"/>
      <c r="B39" s="113" t="s">
        <v>20</v>
      </c>
      <c r="C39" s="113"/>
      <c r="D39" s="113"/>
      <c r="E39" s="113" t="s">
        <v>19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2"/>
      <c r="W39" s="112"/>
      <c r="X39" s="112"/>
      <c r="Y39" s="112"/>
      <c r="Z39" s="112"/>
    </row>
    <row r="40" spans="1:26" ht="12.7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2"/>
      <c r="W40" s="112"/>
      <c r="X40" s="112"/>
      <c r="Y40" s="112"/>
      <c r="Z40" s="112"/>
    </row>
    <row r="41" spans="1:26" ht="12.7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2"/>
      <c r="W41" s="112"/>
      <c r="X41" s="112"/>
      <c r="Y41" s="112"/>
      <c r="Z41" s="112"/>
    </row>
    <row r="42" spans="1:26" ht="12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2"/>
      <c r="W42" s="112"/>
      <c r="X42" s="112"/>
      <c r="Y42" s="112"/>
      <c r="Z42" s="112"/>
    </row>
    <row r="43" spans="1:26" ht="12.7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2"/>
      <c r="W43" s="112"/>
      <c r="X43" s="112"/>
      <c r="Y43" s="112"/>
      <c r="Z43" s="112"/>
    </row>
    <row r="44" spans="1:26" ht="12.7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2"/>
      <c r="W44" s="112"/>
      <c r="X44" s="112"/>
      <c r="Y44" s="112"/>
      <c r="Z44" s="112"/>
    </row>
    <row r="45" spans="1:26" ht="12.7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2"/>
      <c r="W45" s="112"/>
      <c r="X45" s="112"/>
      <c r="Y45" s="112"/>
      <c r="Z45" s="112"/>
    </row>
    <row r="46" spans="1:26" ht="12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2"/>
      <c r="W46" s="112"/>
      <c r="X46" s="112"/>
      <c r="Y46" s="112"/>
      <c r="Z46" s="112"/>
    </row>
    <row r="47" spans="1:26" ht="12.7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2"/>
      <c r="W47" s="112"/>
      <c r="X47" s="112"/>
      <c r="Y47" s="112"/>
      <c r="Z47" s="112"/>
    </row>
    <row r="48" spans="1:26" ht="12.7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2"/>
      <c r="W48" s="112"/>
      <c r="X48" s="112"/>
      <c r="Y48" s="112"/>
      <c r="Z48" s="112"/>
    </row>
    <row r="49" spans="1:26" ht="12.7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2"/>
      <c r="W49" s="112"/>
      <c r="X49" s="112"/>
      <c r="Y49" s="112"/>
      <c r="Z49" s="112"/>
    </row>
    <row r="50" spans="1:26" ht="12.7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2"/>
      <c r="W50" s="112"/>
      <c r="X50" s="112"/>
      <c r="Y50" s="112"/>
      <c r="Z50" s="112"/>
    </row>
    <row r="51" spans="1:26" ht="12.7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2"/>
      <c r="W51" s="112"/>
      <c r="X51" s="112"/>
      <c r="Y51" s="112"/>
      <c r="Z51" s="112"/>
    </row>
    <row r="52" spans="1:26" ht="12.75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2"/>
      <c r="W52" s="112"/>
      <c r="X52" s="112"/>
      <c r="Y52" s="112"/>
      <c r="Z52" s="112"/>
    </row>
  </sheetData>
  <sheetProtection/>
  <mergeCells count="16">
    <mergeCell ref="B22:B24"/>
    <mergeCell ref="C22:D23"/>
    <mergeCell ref="E22:F23"/>
    <mergeCell ref="G22:V24"/>
    <mergeCell ref="C7:D8"/>
    <mergeCell ref="E7:F8"/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24.50390625" style="0" customWidth="1"/>
    <col min="2" max="2" width="25.125" style="0" customWidth="1"/>
    <col min="3" max="3" width="24.375" style="0" customWidth="1"/>
    <col min="4" max="4" width="27.125" style="0" customWidth="1"/>
    <col min="5" max="5" width="25.375" style="0" customWidth="1"/>
    <col min="6" max="6" width="31.125" style="0" customWidth="1"/>
    <col min="7" max="7" width="23.375" style="0" customWidth="1"/>
    <col min="8" max="8" width="22.875" style="0" customWidth="1"/>
    <col min="9" max="9" width="19.50390625" style="0" customWidth="1"/>
    <col min="10" max="10" width="20.00390625" style="0" customWidth="1"/>
  </cols>
  <sheetData>
    <row r="1" spans="8:11" ht="33" customHeight="1">
      <c r="H1" s="293" t="s">
        <v>73</v>
      </c>
      <c r="I1" s="293"/>
      <c r="J1" s="293"/>
      <c r="K1" s="136"/>
    </row>
    <row r="2" spans="7:11" ht="17.25">
      <c r="G2" s="137"/>
      <c r="H2" s="293"/>
      <c r="I2" s="293"/>
      <c r="J2" s="293"/>
      <c r="K2" s="136"/>
    </row>
    <row r="3" spans="7:11" ht="17.25">
      <c r="G3" s="137"/>
      <c r="H3" s="293"/>
      <c r="I3" s="293"/>
      <c r="J3" s="293"/>
      <c r="K3" s="136"/>
    </row>
    <row r="4" spans="7:9" ht="17.25">
      <c r="G4" s="137"/>
      <c r="H4" s="137"/>
      <c r="I4" s="137"/>
    </row>
    <row r="5" spans="1:13" ht="17.25">
      <c r="A5" s="294" t="s">
        <v>148</v>
      </c>
      <c r="B5" s="294"/>
      <c r="C5" s="294"/>
      <c r="D5" s="294"/>
      <c r="E5" s="294"/>
      <c r="F5" s="294"/>
      <c r="G5" s="294"/>
      <c r="H5" s="294"/>
      <c r="I5" s="294"/>
      <c r="J5" s="294"/>
      <c r="K5" s="138"/>
      <c r="L5" s="138"/>
      <c r="M5" s="138"/>
    </row>
    <row r="6" ht="13.5" thickBot="1">
      <c r="J6" s="139" t="s">
        <v>14</v>
      </c>
    </row>
    <row r="7" spans="1:13" ht="15">
      <c r="A7" s="295"/>
      <c r="B7" s="274" t="s">
        <v>74</v>
      </c>
      <c r="C7" s="274" t="s">
        <v>75</v>
      </c>
      <c r="D7" s="274" t="s">
        <v>76</v>
      </c>
      <c r="E7" s="274" t="s">
        <v>77</v>
      </c>
      <c r="F7" s="274" t="s">
        <v>78</v>
      </c>
      <c r="G7" s="274" t="s">
        <v>79</v>
      </c>
      <c r="H7" s="274" t="s">
        <v>80</v>
      </c>
      <c r="I7" s="274" t="s">
        <v>81</v>
      </c>
      <c r="J7" s="276"/>
      <c r="K7" s="47"/>
      <c r="L7" s="47"/>
      <c r="M7" s="47"/>
    </row>
    <row r="8" spans="1:13" ht="110.25" customHeight="1" thickBot="1">
      <c r="A8" s="296"/>
      <c r="B8" s="297"/>
      <c r="C8" s="297"/>
      <c r="D8" s="297"/>
      <c r="E8" s="297"/>
      <c r="F8" s="297"/>
      <c r="G8" s="297"/>
      <c r="H8" s="297"/>
      <c r="I8" s="275"/>
      <c r="J8" s="277"/>
      <c r="K8" s="47"/>
      <c r="L8" s="47"/>
      <c r="M8" s="47"/>
    </row>
    <row r="9" spans="1:13" ht="13.5" thickBot="1">
      <c r="A9" s="69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281">
        <v>9</v>
      </c>
      <c r="J9" s="282"/>
      <c r="K9" s="48"/>
      <c r="L9" s="48"/>
      <c r="M9" s="48"/>
    </row>
    <row r="10" spans="1:10" ht="15">
      <c r="A10" s="143" t="s">
        <v>30</v>
      </c>
      <c r="B10" s="144"/>
      <c r="C10" s="145"/>
      <c r="D10" s="145"/>
      <c r="E10" s="145"/>
      <c r="F10" s="145"/>
      <c r="G10" s="145"/>
      <c r="H10" s="145"/>
      <c r="I10" s="291"/>
      <c r="J10" s="292"/>
    </row>
    <row r="11" spans="1:10" ht="15">
      <c r="A11" s="147" t="s">
        <v>17</v>
      </c>
      <c r="B11" s="148" t="s">
        <v>82</v>
      </c>
      <c r="C11" s="148" t="s">
        <v>82</v>
      </c>
      <c r="D11" s="148" t="s">
        <v>82</v>
      </c>
      <c r="E11" s="148" t="s">
        <v>82</v>
      </c>
      <c r="F11" s="148" t="s">
        <v>82</v>
      </c>
      <c r="G11" s="148" t="s">
        <v>82</v>
      </c>
      <c r="H11" s="148" t="s">
        <v>82</v>
      </c>
      <c r="I11" s="285" t="s">
        <v>82</v>
      </c>
      <c r="J11" s="286"/>
    </row>
    <row r="12" spans="1:10" ht="15">
      <c r="A12" s="147" t="s">
        <v>32</v>
      </c>
      <c r="B12" s="150"/>
      <c r="C12" s="148"/>
      <c r="D12" s="148"/>
      <c r="E12" s="148"/>
      <c r="F12" s="148"/>
      <c r="G12" s="148"/>
      <c r="H12" s="148"/>
      <c r="I12" s="285"/>
      <c r="J12" s="286"/>
    </row>
    <row r="13" spans="1:10" ht="15">
      <c r="A13" s="147" t="s">
        <v>17</v>
      </c>
      <c r="B13" s="148" t="s">
        <v>82</v>
      </c>
      <c r="C13" s="148" t="s">
        <v>82</v>
      </c>
      <c r="D13" s="148" t="s">
        <v>82</v>
      </c>
      <c r="E13" s="148" t="s">
        <v>82</v>
      </c>
      <c r="F13" s="148" t="s">
        <v>82</v>
      </c>
      <c r="G13" s="148" t="s">
        <v>82</v>
      </c>
      <c r="H13" s="148" t="s">
        <v>82</v>
      </c>
      <c r="I13" s="285" t="s">
        <v>82</v>
      </c>
      <c r="J13" s="286"/>
    </row>
    <row r="14" spans="1:10" ht="15.75" thickBot="1">
      <c r="A14" s="151" t="s">
        <v>83</v>
      </c>
      <c r="B14" s="152" t="s">
        <v>82</v>
      </c>
      <c r="C14" s="152" t="s">
        <v>82</v>
      </c>
      <c r="D14" s="152" t="s">
        <v>82</v>
      </c>
      <c r="E14" s="152" t="s">
        <v>82</v>
      </c>
      <c r="F14" s="152" t="s">
        <v>82</v>
      </c>
      <c r="G14" s="152" t="s">
        <v>82</v>
      </c>
      <c r="H14" s="152" t="s">
        <v>82</v>
      </c>
      <c r="I14" s="289" t="s">
        <v>82</v>
      </c>
      <c r="J14" s="290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>
      <c r="A17" s="278" t="s">
        <v>84</v>
      </c>
      <c r="B17" s="274"/>
      <c r="C17" s="274"/>
      <c r="D17" s="274" t="s">
        <v>85</v>
      </c>
      <c r="E17" s="274" t="s">
        <v>86</v>
      </c>
      <c r="F17" s="274" t="s">
        <v>87</v>
      </c>
      <c r="G17" s="274" t="s">
        <v>88</v>
      </c>
      <c r="H17" s="274" t="s">
        <v>89</v>
      </c>
      <c r="I17" s="274"/>
      <c r="J17" s="276"/>
      <c r="K17" s="154"/>
      <c r="L17" s="154"/>
      <c r="M17" s="154"/>
    </row>
    <row r="18" spans="1:13" ht="90.75" customHeight="1" thickBot="1">
      <c r="A18" s="155" t="s">
        <v>90</v>
      </c>
      <c r="B18" s="140" t="s">
        <v>91</v>
      </c>
      <c r="C18" s="140" t="s">
        <v>92</v>
      </c>
      <c r="D18" s="275"/>
      <c r="E18" s="275"/>
      <c r="F18" s="275"/>
      <c r="G18" s="275"/>
      <c r="H18" s="275"/>
      <c r="I18" s="275"/>
      <c r="J18" s="277"/>
      <c r="K18" s="156"/>
      <c r="L18" s="156"/>
      <c r="M18" s="156"/>
    </row>
    <row r="19" spans="1:13" ht="13.5" thickBot="1">
      <c r="A19" s="69">
        <v>10</v>
      </c>
      <c r="B19" s="141">
        <v>11</v>
      </c>
      <c r="C19" s="141">
        <v>12</v>
      </c>
      <c r="D19" s="141">
        <v>13</v>
      </c>
      <c r="E19" s="141">
        <v>14</v>
      </c>
      <c r="F19" s="141">
        <v>15</v>
      </c>
      <c r="G19" s="141">
        <v>16</v>
      </c>
      <c r="H19" s="281">
        <v>17</v>
      </c>
      <c r="I19" s="281"/>
      <c r="J19" s="282"/>
      <c r="K19" s="48"/>
      <c r="L19" s="48"/>
      <c r="M19" s="48"/>
    </row>
    <row r="20" spans="1:10" ht="12.75">
      <c r="A20" s="157"/>
      <c r="B20" s="145"/>
      <c r="C20" s="145"/>
      <c r="D20" s="145"/>
      <c r="E20" s="145"/>
      <c r="F20" s="145"/>
      <c r="G20" s="145"/>
      <c r="H20" s="283"/>
      <c r="I20" s="283"/>
      <c r="J20" s="284"/>
    </row>
    <row r="21" spans="1:10" ht="12.75">
      <c r="A21" s="159" t="s">
        <v>82</v>
      </c>
      <c r="B21" s="148" t="s">
        <v>82</v>
      </c>
      <c r="C21" s="148" t="s">
        <v>82</v>
      </c>
      <c r="D21" s="148" t="s">
        <v>82</v>
      </c>
      <c r="E21" s="148" t="s">
        <v>82</v>
      </c>
      <c r="F21" s="148" t="s">
        <v>82</v>
      </c>
      <c r="G21" s="148" t="s">
        <v>82</v>
      </c>
      <c r="H21" s="285" t="s">
        <v>82</v>
      </c>
      <c r="I21" s="285"/>
      <c r="J21" s="286"/>
    </row>
    <row r="22" spans="1:10" ht="12.75">
      <c r="A22" s="101"/>
      <c r="B22" s="63"/>
      <c r="C22" s="63"/>
      <c r="D22" s="63"/>
      <c r="E22" s="63"/>
      <c r="F22" s="63"/>
      <c r="G22" s="63"/>
      <c r="H22" s="287"/>
      <c r="I22" s="287"/>
      <c r="J22" s="288"/>
    </row>
    <row r="23" spans="1:10" ht="12.75">
      <c r="A23" s="159" t="s">
        <v>82</v>
      </c>
      <c r="B23" s="148" t="s">
        <v>82</v>
      </c>
      <c r="C23" s="148" t="s">
        <v>82</v>
      </c>
      <c r="D23" s="148" t="s">
        <v>82</v>
      </c>
      <c r="E23" s="148" t="s">
        <v>82</v>
      </c>
      <c r="F23" s="148" t="s">
        <v>82</v>
      </c>
      <c r="G23" s="148" t="s">
        <v>82</v>
      </c>
      <c r="H23" s="285" t="s">
        <v>82</v>
      </c>
      <c r="I23" s="285"/>
      <c r="J23" s="286"/>
    </row>
    <row r="24" spans="1:10" ht="13.5" thickBot="1">
      <c r="A24" s="161" t="s">
        <v>82</v>
      </c>
      <c r="B24" s="152" t="s">
        <v>82</v>
      </c>
      <c r="C24" s="152" t="s">
        <v>82</v>
      </c>
      <c r="D24" s="152" t="s">
        <v>82</v>
      </c>
      <c r="E24" s="152" t="s">
        <v>82</v>
      </c>
      <c r="F24" s="152" t="s">
        <v>82</v>
      </c>
      <c r="G24" s="152" t="s">
        <v>82</v>
      </c>
      <c r="H24" s="289" t="s">
        <v>82</v>
      </c>
      <c r="I24" s="289"/>
      <c r="J24" s="290"/>
    </row>
    <row r="25" spans="1:7" ht="12.75">
      <c r="A25" s="162"/>
      <c r="B25" s="162"/>
      <c r="C25" s="162"/>
      <c r="D25" s="162"/>
      <c r="E25" s="162"/>
      <c r="F25" s="162"/>
      <c r="G25" s="162"/>
    </row>
    <row r="26" ht="13.5" thickBot="1"/>
    <row r="27" spans="1:13" ht="15">
      <c r="A27" s="278" t="s">
        <v>93</v>
      </c>
      <c r="B27" s="274"/>
      <c r="C27" s="274"/>
      <c r="D27" s="274" t="s">
        <v>94</v>
      </c>
      <c r="E27" s="274"/>
      <c r="F27" s="274" t="s">
        <v>95</v>
      </c>
      <c r="G27" s="280" t="s">
        <v>96</v>
      </c>
      <c r="H27" s="280"/>
      <c r="I27" s="274" t="s">
        <v>97</v>
      </c>
      <c r="J27" s="276" t="s">
        <v>98</v>
      </c>
      <c r="K27" s="163"/>
      <c r="L27" s="163"/>
      <c r="M27" s="163"/>
    </row>
    <row r="28" spans="1:13" ht="78" customHeight="1" thickBot="1">
      <c r="A28" s="155" t="s">
        <v>99</v>
      </c>
      <c r="B28" s="140" t="s">
        <v>100</v>
      </c>
      <c r="C28" s="140" t="s">
        <v>101</v>
      </c>
      <c r="D28" s="140" t="s">
        <v>102</v>
      </c>
      <c r="E28" s="140" t="s">
        <v>103</v>
      </c>
      <c r="F28" s="275"/>
      <c r="G28" s="140" t="s">
        <v>104</v>
      </c>
      <c r="H28" s="140" t="s">
        <v>103</v>
      </c>
      <c r="I28" s="275"/>
      <c r="J28" s="277"/>
      <c r="K28" s="163"/>
      <c r="L28" s="163"/>
      <c r="M28" s="163"/>
    </row>
    <row r="29" spans="1:13" ht="13.5" thickBot="1">
      <c r="A29" s="69">
        <v>18</v>
      </c>
      <c r="B29" s="141">
        <v>19</v>
      </c>
      <c r="C29" s="141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5">
        <v>27</v>
      </c>
      <c r="K29" s="163"/>
      <c r="L29" s="163"/>
      <c r="M29" s="163"/>
    </row>
    <row r="30" spans="1:10" ht="12.75">
      <c r="A30" s="157"/>
      <c r="B30" s="145"/>
      <c r="C30" s="164"/>
      <c r="D30" s="145"/>
      <c r="E30" s="145"/>
      <c r="F30" s="145"/>
      <c r="G30" s="164"/>
      <c r="H30" s="145"/>
      <c r="I30" s="145"/>
      <c r="J30" s="165"/>
    </row>
    <row r="31" spans="1:10" ht="12.75">
      <c r="A31" s="159" t="s">
        <v>82</v>
      </c>
      <c r="B31" s="148" t="s">
        <v>82</v>
      </c>
      <c r="C31" s="148" t="s">
        <v>82</v>
      </c>
      <c r="D31" s="148" t="s">
        <v>82</v>
      </c>
      <c r="E31" s="148" t="s">
        <v>82</v>
      </c>
      <c r="F31" s="148" t="s">
        <v>82</v>
      </c>
      <c r="G31" s="148" t="s">
        <v>82</v>
      </c>
      <c r="H31" s="148" t="s">
        <v>82</v>
      </c>
      <c r="I31" s="148" t="s">
        <v>82</v>
      </c>
      <c r="J31" s="149" t="s">
        <v>82</v>
      </c>
    </row>
    <row r="32" spans="1:10" ht="12.75">
      <c r="A32" s="101"/>
      <c r="B32" s="63"/>
      <c r="C32" s="67"/>
      <c r="D32" s="148"/>
      <c r="E32" s="63"/>
      <c r="F32" s="63"/>
      <c r="G32" s="67"/>
      <c r="H32" s="63"/>
      <c r="I32" s="63"/>
      <c r="J32" s="166"/>
    </row>
    <row r="33" spans="1:10" ht="12.75">
      <c r="A33" s="159" t="s">
        <v>82</v>
      </c>
      <c r="B33" s="148" t="s">
        <v>82</v>
      </c>
      <c r="C33" s="148" t="s">
        <v>82</v>
      </c>
      <c r="D33" s="148" t="s">
        <v>82</v>
      </c>
      <c r="E33" s="148" t="s">
        <v>105</v>
      </c>
      <c r="F33" s="148" t="s">
        <v>105</v>
      </c>
      <c r="G33" s="148" t="s">
        <v>105</v>
      </c>
      <c r="H33" s="148" t="s">
        <v>105</v>
      </c>
      <c r="I33" s="148" t="s">
        <v>105</v>
      </c>
      <c r="J33" s="149" t="s">
        <v>105</v>
      </c>
    </row>
    <row r="34" spans="1:10" ht="13.5" thickBot="1">
      <c r="A34" s="161" t="s">
        <v>82</v>
      </c>
      <c r="B34" s="152" t="s">
        <v>82</v>
      </c>
      <c r="C34" s="152" t="s">
        <v>82</v>
      </c>
      <c r="D34" s="152" t="s">
        <v>82</v>
      </c>
      <c r="E34" s="152" t="s">
        <v>105</v>
      </c>
      <c r="F34" s="152" t="s">
        <v>105</v>
      </c>
      <c r="G34" s="152" t="s">
        <v>105</v>
      </c>
      <c r="H34" s="152" t="s">
        <v>105</v>
      </c>
      <c r="I34" s="152" t="s">
        <v>105</v>
      </c>
      <c r="J34" s="153" t="s">
        <v>105</v>
      </c>
    </row>
    <row r="36" ht="13.5" thickBot="1"/>
    <row r="37" spans="1:13" ht="33" customHeight="1">
      <c r="A37" s="278" t="s">
        <v>106</v>
      </c>
      <c r="B37" s="274" t="s">
        <v>107</v>
      </c>
      <c r="C37" s="274" t="s">
        <v>108</v>
      </c>
      <c r="D37" s="274" t="s">
        <v>109</v>
      </c>
      <c r="E37" s="274" t="s">
        <v>110</v>
      </c>
      <c r="F37" s="274" t="s">
        <v>111</v>
      </c>
      <c r="G37" s="274"/>
      <c r="H37" s="274" t="s">
        <v>112</v>
      </c>
      <c r="I37" s="274" t="s">
        <v>113</v>
      </c>
      <c r="J37" s="276" t="s">
        <v>9</v>
      </c>
      <c r="K37" s="167"/>
      <c r="L37" s="168"/>
      <c r="M37" s="168"/>
    </row>
    <row r="38" spans="1:13" ht="63" thickBot="1">
      <c r="A38" s="279"/>
      <c r="B38" s="275"/>
      <c r="C38" s="275"/>
      <c r="D38" s="275"/>
      <c r="E38" s="275"/>
      <c r="F38" s="140" t="s">
        <v>114</v>
      </c>
      <c r="G38" s="140" t="s">
        <v>115</v>
      </c>
      <c r="H38" s="275"/>
      <c r="I38" s="275"/>
      <c r="J38" s="277"/>
      <c r="K38" s="167"/>
      <c r="L38" s="168"/>
      <c r="M38" s="168"/>
    </row>
    <row r="39" spans="1:13" ht="13.5" thickBot="1">
      <c r="A39" s="53">
        <v>28</v>
      </c>
      <c r="B39" s="56">
        <v>29</v>
      </c>
      <c r="C39" s="141">
        <v>30</v>
      </c>
      <c r="D39" s="141">
        <v>31</v>
      </c>
      <c r="E39" s="141">
        <v>32</v>
      </c>
      <c r="F39" s="141">
        <v>33</v>
      </c>
      <c r="G39" s="141">
        <v>34</v>
      </c>
      <c r="H39" s="141">
        <v>35</v>
      </c>
      <c r="I39" s="141">
        <v>36</v>
      </c>
      <c r="J39" s="142">
        <v>37</v>
      </c>
      <c r="K39" s="169"/>
      <c r="L39" s="170"/>
      <c r="M39" s="170"/>
    </row>
    <row r="40" spans="1:13" ht="12.75">
      <c r="A40" s="157"/>
      <c r="B40" s="146"/>
      <c r="C40" s="145"/>
      <c r="D40" s="145"/>
      <c r="E40" s="145"/>
      <c r="F40" s="164"/>
      <c r="G40" s="164"/>
      <c r="H40" s="164"/>
      <c r="I40" s="164"/>
      <c r="J40" s="158"/>
      <c r="L40" s="120"/>
      <c r="M40" s="120"/>
    </row>
    <row r="41" spans="1:13" ht="12.75">
      <c r="A41" s="159" t="s">
        <v>82</v>
      </c>
      <c r="B41" s="148" t="s">
        <v>82</v>
      </c>
      <c r="C41" s="148" t="s">
        <v>105</v>
      </c>
      <c r="D41" s="148" t="s">
        <v>105</v>
      </c>
      <c r="E41" s="148" t="s">
        <v>105</v>
      </c>
      <c r="F41" s="148" t="s">
        <v>105</v>
      </c>
      <c r="G41" s="148" t="s">
        <v>105</v>
      </c>
      <c r="H41" s="148" t="s">
        <v>105</v>
      </c>
      <c r="I41" s="148" t="s">
        <v>105</v>
      </c>
      <c r="J41" s="160" t="s">
        <v>105</v>
      </c>
      <c r="L41" s="120"/>
      <c r="M41" s="120"/>
    </row>
    <row r="42" spans="1:13" ht="12.75">
      <c r="A42" s="101"/>
      <c r="B42" s="148"/>
      <c r="C42" s="63"/>
      <c r="D42" s="63"/>
      <c r="E42" s="63"/>
      <c r="F42" s="67"/>
      <c r="G42" s="67"/>
      <c r="H42" s="67"/>
      <c r="I42" s="67"/>
      <c r="J42" s="160"/>
      <c r="L42" s="120"/>
      <c r="M42" s="120"/>
    </row>
    <row r="43" spans="1:13" ht="12.75">
      <c r="A43" s="159" t="s">
        <v>105</v>
      </c>
      <c r="B43" s="148" t="s">
        <v>105</v>
      </c>
      <c r="C43" s="148" t="s">
        <v>105</v>
      </c>
      <c r="D43" s="148" t="s">
        <v>105</v>
      </c>
      <c r="E43" s="148" t="s">
        <v>105</v>
      </c>
      <c r="F43" s="148" t="s">
        <v>105</v>
      </c>
      <c r="G43" s="148" t="s">
        <v>105</v>
      </c>
      <c r="H43" s="148" t="s">
        <v>105</v>
      </c>
      <c r="I43" s="148" t="s">
        <v>105</v>
      </c>
      <c r="J43" s="160" t="s">
        <v>105</v>
      </c>
      <c r="L43" s="120"/>
      <c r="M43" s="120"/>
    </row>
    <row r="44" spans="1:13" ht="13.5" thickBot="1">
      <c r="A44" s="161" t="s">
        <v>105</v>
      </c>
      <c r="B44" s="152" t="s">
        <v>105</v>
      </c>
      <c r="C44" s="152" t="s">
        <v>105</v>
      </c>
      <c r="D44" s="152" t="s">
        <v>105</v>
      </c>
      <c r="E44" s="152" t="s">
        <v>105</v>
      </c>
      <c r="F44" s="152" t="s">
        <v>105</v>
      </c>
      <c r="G44" s="152" t="s">
        <v>105</v>
      </c>
      <c r="H44" s="152" t="s">
        <v>105</v>
      </c>
      <c r="I44" s="152" t="s">
        <v>105</v>
      </c>
      <c r="J44" s="171" t="s">
        <v>105</v>
      </c>
      <c r="L44" s="120"/>
      <c r="M44" s="120"/>
    </row>
    <row r="52" spans="2:5" ht="12.75">
      <c r="B52" t="s">
        <v>20</v>
      </c>
      <c r="E52" t="s">
        <v>19</v>
      </c>
    </row>
  </sheetData>
  <sheetProtection/>
  <mergeCells count="44"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8"/>
    <mergeCell ref="I9:J9"/>
    <mergeCell ref="I10:J10"/>
    <mergeCell ref="I11:J11"/>
    <mergeCell ref="I12:J12"/>
    <mergeCell ref="I13:J13"/>
    <mergeCell ref="I14:J14"/>
    <mergeCell ref="A17:C17"/>
    <mergeCell ref="D17:D18"/>
    <mergeCell ref="E17:E18"/>
    <mergeCell ref="F17:F18"/>
    <mergeCell ref="G17:G18"/>
    <mergeCell ref="H17:J18"/>
    <mergeCell ref="H19:J19"/>
    <mergeCell ref="H20:J20"/>
    <mergeCell ref="H21:J21"/>
    <mergeCell ref="H22:J22"/>
    <mergeCell ref="H23:J23"/>
    <mergeCell ref="H24:J24"/>
    <mergeCell ref="A27:C27"/>
    <mergeCell ref="D27:E27"/>
    <mergeCell ref="F27:F28"/>
    <mergeCell ref="G27:H27"/>
    <mergeCell ref="I27:I28"/>
    <mergeCell ref="J27:J28"/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2019-04-01T08:12:38Z</cp:lastPrinted>
  <dcterms:created xsi:type="dcterms:W3CDTF">2005-07-01T06:51:56Z</dcterms:created>
  <dcterms:modified xsi:type="dcterms:W3CDTF">2019-06-18T05:25:54Z</dcterms:modified>
  <cp:category/>
  <cp:version/>
  <cp:contentType/>
  <cp:contentStatus/>
</cp:coreProperties>
</file>