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<sst xmlns="http://schemas.openxmlformats.org/spreadsheetml/2006/main" count="31" uniqueCount="31">
  <si>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</si>
  <si>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</si>
  <si>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</si>
  <si>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</si>
  <si>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</si>
  <si>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</si>
  <si>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</si>
  <si>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</si>
  <si>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</si>
  <si>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</si>
  <si>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</si>
  <si>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</si>
  <si>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</si>
  <si>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</si>
  <si>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</si>
  <si>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</si>
  <si>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</si>
  <si>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</si>
  <si>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</si>
  <si>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</si>
  <si>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</si>
  <si>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</si>
  <si>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</si>
  <si>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</si>
  <si>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</si>
  <si>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</si>
  <si>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</si>
  <si>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</si>
  <si>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</si>
  <si>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01.12.2020 г.</t>
  </si>
  <si>
    <t>Уточненный план на 01.12.2020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</si>
</sst>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487430.3</v>
      </c>
      <c r="D6" s="7">
        <f>C6/B6*100-100</f>
        <v>21.096483600570394</v>
      </c>
      <c r="E6" s="7">
        <f>E7+E14+E23</f>
        <v>416862.60000000003</v>
      </c>
      <c r="F6" s="7">
        <f>E6/C6*100</f>
        <v>85.52250444832832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84272.40000000001</v>
      </c>
      <c r="F7" s="8">
        <f>E7/C7*100</f>
        <v>85.15494585888145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75144.2</v>
      </c>
      <c r="F8" s="9">
        <f>E8/C8*100</f>
        <v>81.27950192316844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2410.6</v>
      </c>
      <c r="F9" s="9">
        <f aca="true" t="shared" si="1" ref="F9:F29">E9/C9*100</f>
        <v>138.1274352509741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1174.1</v>
      </c>
      <c r="F10" s="9">
        <f t="shared" si="1"/>
        <v>263.3101592285266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94.5</v>
      </c>
      <c r="F11" s="9">
        <f t="shared" si="1"/>
        <v>74.52681388012618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1496.5</v>
      </c>
      <c r="F12" s="9">
        <f t="shared" si="1"/>
        <v>112.8922751961376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3952.5</v>
      </c>
      <c r="F13" s="9">
        <f t="shared" si="1"/>
        <v>137.78978560223115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4244.900000000001</v>
      </c>
      <c r="F14" s="8">
        <f t="shared" si="1"/>
        <v>97.69170579029733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1590.3</v>
      </c>
      <c r="F15" s="9">
        <f t="shared" si="1"/>
        <v>88.99770552353236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120.4</v>
      </c>
      <c r="F16" s="9">
        <f t="shared" si="1"/>
        <v>75.48589341692791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25.9</v>
      </c>
      <c r="F17" s="9">
        <f t="shared" si="1"/>
        <v>59.26773455377574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332</v>
      </c>
      <c r="F18" s="9">
        <f t="shared" si="1"/>
        <v>98.07976366322009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1405.2</v>
      </c>
      <c r="F19" s="9">
        <f>E19/C19*100</f>
        <v>185.11395073112897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653.3</v>
      </c>
      <c r="F20" s="9">
        <f t="shared" si="1"/>
        <v>76.64242139840451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102.5</v>
      </c>
      <c r="F21" s="9">
        <f t="shared" si="1"/>
        <v>25.624999999999996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15.3</v>
      </c>
      <c r="F22" s="9">
        <f t="shared" si="1"/>
        <v>300.00000000000006</v>
      </c>
    </row>
    <row r="23" spans="1:6" ht="15.75">
      <c r="A23" s="5" t="s">
        <v>4</v>
      </c>
      <c r="B23" s="8">
        <f>B24+B29</f>
        <v>299297.20000000007</v>
      </c>
      <c r="C23" s="8">
        <f>C24+C29</f>
        <v>384121.5</v>
      </c>
      <c r="D23" s="7">
        <f t="shared" si="0"/>
        <v>28.341160558802386</v>
      </c>
      <c r="E23" s="8">
        <f>E24+E29</f>
        <v>328345.30000000005</v>
      </c>
      <c r="F23" s="8">
        <f t="shared" si="1"/>
        <v>85.47954228024207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387082</v>
      </c>
      <c r="D24" s="7">
        <f t="shared" si="0"/>
        <v>29.330311142235843</v>
      </c>
      <c r="E24" s="8">
        <f>SUM(E25:E28)</f>
        <v>331305.80000000005</v>
      </c>
      <c r="F24" s="8">
        <f t="shared" si="1"/>
        <v>85.59059837450464</v>
      </c>
    </row>
    <row r="25" spans="1:6" ht="15">
      <c r="A25" s="3" t="s">
        <v>19</v>
      </c>
      <c r="B25" s="9">
        <v>131968.6</v>
      </c>
      <c r="C25" s="9">
        <v>133768.6</v>
      </c>
      <c r="D25" s="9">
        <f t="shared" si="0"/>
        <v>1.3639608209831806</v>
      </c>
      <c r="E25" s="9">
        <v>121063.5</v>
      </c>
      <c r="F25" s="9">
        <f t="shared" si="1"/>
        <v>90.50218063132903</v>
      </c>
    </row>
    <row r="26" spans="1:6" ht="15">
      <c r="A26" s="3" t="s">
        <v>20</v>
      </c>
      <c r="B26" s="9">
        <v>3703.1</v>
      </c>
      <c r="C26" s="9">
        <v>68377.6</v>
      </c>
      <c r="D26" s="9">
        <f t="shared" si="0"/>
        <v>1746.496178877157</v>
      </c>
      <c r="E26" s="9">
        <v>44544.6</v>
      </c>
      <c r="F26" s="9">
        <f t="shared" si="1"/>
        <v>65.14501825159115</v>
      </c>
    </row>
    <row r="27" spans="1:6" ht="15">
      <c r="A27" s="3" t="s">
        <v>21</v>
      </c>
      <c r="B27" s="9">
        <v>156144.1</v>
      </c>
      <c r="C27" s="9">
        <v>152496</v>
      </c>
      <c r="D27" s="9">
        <f t="shared" si="0"/>
        <v>-2.3363674964343915</v>
      </c>
      <c r="E27" s="9">
        <v>135001.2</v>
      </c>
      <c r="F27" s="9">
        <f t="shared" si="1"/>
        <v>88.52769908718918</v>
      </c>
    </row>
    <row r="28" spans="1:6" ht="15">
      <c r="A28" s="3" t="s">
        <v>22</v>
      </c>
      <c r="B28" s="9">
        <v>7481.4</v>
      </c>
      <c r="C28" s="9">
        <v>32439.8</v>
      </c>
      <c r="D28" s="9">
        <f t="shared" si="0"/>
        <v>333.6060095704012</v>
      </c>
      <c r="E28" s="9">
        <v>30696.5</v>
      </c>
      <c r="F28" s="9">
        <f t="shared" si="1"/>
        <v>94.62604578326624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2020-12-23T06:32:33Z</dcterms:modified>
  <cp:category/>
  <cp:version/>
  <cp:contentType/>
  <cp:contentStatus/>
</cp:coreProperties>
</file>