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<sst xmlns="http://schemas.openxmlformats.org/spreadsheetml/2006/main" count="31" uniqueCount="31">
  <si>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</si>
  <si>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</si>
  <si>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</si>
  <si>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</si>
  <si>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</si>
  <si>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</si>
  <si>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</si>
  <si>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</si>
  <si>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</si>
  <si>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</si>
  <si>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</si>
  <si>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</si>
  <si>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</si>
  <si>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</si>
  <si>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</si>
  <si>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</si>
  <si>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</si>
  <si>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</si>
  <si>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</si>
  <si>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</si>
  <si>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</si>
  <si>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</si>
  <si>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</si>
  <si>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</si>
  <si>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</si>
  <si>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</si>
  <si>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</si>
  <si>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</si>
  <si>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</si>
  <si>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01.11.2020 г.</t>
  </si>
  <si>
    <t>Уточненный план на 01.11.2020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</si>
</sst>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4">
      <selection activeCell="D29" sqref="D29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545809.6</v>
      </c>
      <c r="D6" s="7">
        <f>C6/B6*100-100</f>
        <v>35.600153038155185</v>
      </c>
      <c r="E6" s="7">
        <f>E7+E14+E23</f>
        <v>401189.9000000001</v>
      </c>
      <c r="F6" s="7">
        <f>E6/C6*100</f>
        <v>73.50363570006832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76549.00000000001</v>
      </c>
      <c r="F7" s="8">
        <f>E7/C7*100</f>
        <v>77.35066226370101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67777.3</v>
      </c>
      <c r="F8" s="9">
        <f>E8/C8*100</f>
        <v>73.31111630301693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2397.1</v>
      </c>
      <c r="F9" s="9">
        <f aca="true" t="shared" si="1" ref="F9:F29">E9/C9*100</f>
        <v>137.35388494155396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1174.1</v>
      </c>
      <c r="F10" s="9">
        <f t="shared" si="1"/>
        <v>263.3101592285266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80.3</v>
      </c>
      <c r="F11" s="9">
        <f t="shared" si="1"/>
        <v>63.32807570977918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1411.5</v>
      </c>
      <c r="F12" s="9">
        <f t="shared" si="1"/>
        <v>106.48008449004224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3708.7</v>
      </c>
      <c r="F13" s="9">
        <f t="shared" si="1"/>
        <v>129.29056998431236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3299.6</v>
      </c>
      <c r="F14" s="8">
        <f t="shared" si="1"/>
        <v>75.93666574611063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1305</v>
      </c>
      <c r="F15" s="9">
        <f t="shared" si="1"/>
        <v>73.03150707929935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111</v>
      </c>
      <c r="F16" s="9">
        <f t="shared" si="1"/>
        <v>69.59247648902821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25.9</v>
      </c>
      <c r="F17" s="9">
        <f t="shared" si="1"/>
        <v>59.26773455377574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332</v>
      </c>
      <c r="F18" s="9">
        <f t="shared" si="1"/>
        <v>98.07976366322009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835.1</v>
      </c>
      <c r="F19" s="9">
        <f>E19/C19*100</f>
        <v>110.01185614543539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582.4</v>
      </c>
      <c r="F20" s="9">
        <f t="shared" si="1"/>
        <v>68.3247301736274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95.5</v>
      </c>
      <c r="F21" s="9">
        <f t="shared" si="1"/>
        <v>23.875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12.7</v>
      </c>
      <c r="F22" s="9">
        <f t="shared" si="1"/>
        <v>249.01960784313727</v>
      </c>
    </row>
    <row r="23" spans="1:6" ht="15.75">
      <c r="A23" s="5" t="s">
        <v>4</v>
      </c>
      <c r="B23" s="8">
        <f>B24+B29</f>
        <v>299297.20000000007</v>
      </c>
      <c r="C23" s="8">
        <f>C24+C29</f>
        <v>442500.8</v>
      </c>
      <c r="D23" s="7">
        <f t="shared" si="0"/>
        <v>47.84662201985179</v>
      </c>
      <c r="E23" s="8">
        <f>E24+E29</f>
        <v>321341.30000000005</v>
      </c>
      <c r="F23" s="8">
        <f t="shared" si="1"/>
        <v>72.6193715355995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445461.3</v>
      </c>
      <c r="D24" s="7">
        <f t="shared" si="0"/>
        <v>48.83577260328528</v>
      </c>
      <c r="E24" s="8">
        <f>SUM(E25:E28)</f>
        <v>324301.80000000005</v>
      </c>
      <c r="F24" s="8">
        <f t="shared" si="1"/>
        <v>72.80134099191109</v>
      </c>
    </row>
    <row r="25" spans="1:6" ht="15">
      <c r="A25" s="3" t="s">
        <v>19</v>
      </c>
      <c r="B25" s="9">
        <v>131968.6</v>
      </c>
      <c r="C25" s="9">
        <v>133768.6</v>
      </c>
      <c r="D25" s="9">
        <f t="shared" si="0"/>
        <v>1.3639608209831806</v>
      </c>
      <c r="E25" s="9">
        <v>108105.5</v>
      </c>
      <c r="F25" s="9">
        <f t="shared" si="1"/>
        <v>80.81530344191387</v>
      </c>
    </row>
    <row r="26" spans="1:6" ht="15">
      <c r="A26" s="3" t="s">
        <v>20</v>
      </c>
      <c r="B26" s="9">
        <v>3703.1</v>
      </c>
      <c r="C26" s="9">
        <v>126576.2</v>
      </c>
      <c r="D26" s="9">
        <f t="shared" si="0"/>
        <v>3318.1145526720857</v>
      </c>
      <c r="E26" s="9">
        <v>61947.5</v>
      </c>
      <c r="F26" s="9">
        <f t="shared" si="1"/>
        <v>48.94087514082426</v>
      </c>
    </row>
    <row r="27" spans="1:6" ht="15">
      <c r="A27" s="3" t="s">
        <v>21</v>
      </c>
      <c r="B27" s="9">
        <v>156144.1</v>
      </c>
      <c r="C27" s="9">
        <v>152686.7</v>
      </c>
      <c r="D27" s="9">
        <f t="shared" si="0"/>
        <v>-2.21423672108007</v>
      </c>
      <c r="E27" s="9">
        <v>124574.4</v>
      </c>
      <c r="F27" s="9">
        <f t="shared" si="1"/>
        <v>81.58824573456627</v>
      </c>
    </row>
    <row r="28" spans="1:6" ht="15">
      <c r="A28" s="3" t="s">
        <v>22</v>
      </c>
      <c r="B28" s="9">
        <v>7481.4</v>
      </c>
      <c r="C28" s="9">
        <v>32429.8</v>
      </c>
      <c r="D28" s="9">
        <f t="shared" si="0"/>
        <v>333.4723447483092</v>
      </c>
      <c r="E28" s="9">
        <v>29674.4</v>
      </c>
      <c r="F28" s="9">
        <f t="shared" si="1"/>
        <v>91.50349370023868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2020-12-23T06:15:11Z</dcterms:modified>
  <cp:category/>
  <cp:version/>
  <cp:contentType/>
  <cp:contentStatus/>
</cp:coreProperties>
</file>