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<sst xmlns="http://schemas.openxmlformats.org/spreadsheetml/2006/main" count="31" uniqueCount="31">
  <si>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</si>
  <si>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</si>
  <si>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</si>
  <si>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</si>
  <si>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</si>
  <si>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</si>
  <si>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</si>
  <si>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</si>
  <si>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</si>
  <si>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</si>
  <si>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</si>
  <si>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</si>
  <si>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</si>
  <si>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</si>
  <si>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</si>
  <si>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</si>
  <si>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</si>
  <si>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</si>
  <si>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</si>
  <si>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</si>
  <si>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</si>
  <si>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</si>
  <si>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</si>
  <si>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</si>
  <si>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</si>
  <si>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</si>
  <si>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</si>
  <si>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Исполнено за 2020 г.</t>
  </si>
  <si>
    <t>Упрощенная система налогообложения</t>
  </si>
  <si>
    <t>Исполнение доходов районного бюджета Большемурашкинского муниципального района на 01.04.2020 г.</t>
  </si>
  <si>
    <t>Уточненный план на 01.04.2020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</si>
</sst>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D9" sqref="D9:D10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29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30</v>
      </c>
      <c r="D4" s="11" t="s">
        <v>26</v>
      </c>
      <c r="E4" s="11" t="s">
        <v>27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479856.19999999995</v>
      </c>
      <c r="D6" s="7">
        <f>C6/B6*100-100</f>
        <v>19.214785075798574</v>
      </c>
      <c r="E6" s="7">
        <f>E7+E14+E23</f>
        <v>99568.20000000001</v>
      </c>
      <c r="F6" s="7">
        <f>E6/C6*100</f>
        <v>20.749591231706503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20646</v>
      </c>
      <c r="F7" s="8">
        <f>E7/C7*100</f>
        <v>20.86221600669337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18837.2</v>
      </c>
      <c r="F8" s="9">
        <f>E8/C8*100</f>
        <v>20.375201727174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569.2</v>
      </c>
      <c r="F9" s="9">
        <f aca="true" t="shared" si="1" ref="F9:F29">E9/C9*100</f>
        <v>32.615173046069216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23.3</v>
      </c>
      <c r="F10" s="9">
        <f t="shared" si="1"/>
        <v>5.225386858039919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56.3</v>
      </c>
      <c r="F11" s="9">
        <f t="shared" si="1"/>
        <v>44.4006309148265</v>
      </c>
    </row>
    <row r="12" spans="1:6" ht="15.75" customHeight="1">
      <c r="A12" s="3" t="s">
        <v>28</v>
      </c>
      <c r="B12" s="9">
        <v>1325.6</v>
      </c>
      <c r="C12" s="9">
        <v>1325.6</v>
      </c>
      <c r="D12" s="9">
        <f t="shared" si="0"/>
        <v>0</v>
      </c>
      <c r="E12" s="9">
        <v>479.8</v>
      </c>
      <c r="F12" s="9">
        <f t="shared" si="1"/>
        <v>36.1949305974653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680.2</v>
      </c>
      <c r="F13" s="9">
        <f t="shared" si="1"/>
        <v>23.712741851141715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4345.200000000001</v>
      </c>
      <c r="D14" s="7">
        <f t="shared" si="0"/>
        <v>2.163077212451796</v>
      </c>
      <c r="E14" s="8">
        <f>SUM(E15:E22)</f>
        <v>1504.1</v>
      </c>
      <c r="F14" s="8">
        <f t="shared" si="1"/>
        <v>34.61520758538156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425.8</v>
      </c>
      <c r="F15" s="9">
        <f t="shared" si="1"/>
        <v>23.82897755890089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31.4</v>
      </c>
      <c r="F16" s="9">
        <f t="shared" si="1"/>
        <v>19.686520376175547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0</v>
      </c>
      <c r="F17" s="9">
        <f t="shared" si="1"/>
        <v>0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269.9</v>
      </c>
      <c r="F18" s="9">
        <f t="shared" si="1"/>
        <v>79.7341211225997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331</v>
      </c>
      <c r="F19" s="9">
        <f>E19/C19*100</f>
        <v>43.604268212356736</v>
      </c>
    </row>
    <row r="20" spans="1:6" ht="15">
      <c r="A20" s="3" t="s">
        <v>16</v>
      </c>
      <c r="B20" s="9">
        <v>760.4</v>
      </c>
      <c r="C20" s="9">
        <v>852.4</v>
      </c>
      <c r="D20" s="9">
        <f t="shared" si="0"/>
        <v>12.09889531825354</v>
      </c>
      <c r="E20" s="9">
        <v>404.3</v>
      </c>
      <c r="F20" s="9">
        <f t="shared" si="1"/>
        <v>47.43078366963867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32</v>
      </c>
      <c r="F21" s="9">
        <f t="shared" si="1"/>
        <v>8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9.7</v>
      </c>
      <c r="F22" s="9">
        <f t="shared" si="1"/>
        <v>190.19607843137254</v>
      </c>
    </row>
    <row r="23" spans="1:6" ht="15.75">
      <c r="A23" s="5" t="s">
        <v>4</v>
      </c>
      <c r="B23" s="8">
        <f>B24+B29</f>
        <v>299297.20000000007</v>
      </c>
      <c r="C23" s="8">
        <f>C24+C29</f>
        <v>376547.39999999997</v>
      </c>
      <c r="D23" s="7">
        <f t="shared" si="0"/>
        <v>25.810532139959832</v>
      </c>
      <c r="E23" s="8">
        <f>E24+E29</f>
        <v>77418.1</v>
      </c>
      <c r="F23" s="8">
        <f t="shared" si="1"/>
        <v>20.55998793246216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379507.89999999997</v>
      </c>
      <c r="D24" s="7">
        <f t="shared" si="0"/>
        <v>26.799682723393303</v>
      </c>
      <c r="E24" s="8">
        <f>SUM(E25:E28)</f>
        <v>80378.6</v>
      </c>
      <c r="F24" s="8">
        <f t="shared" si="1"/>
        <v>21.179690857555276</v>
      </c>
    </row>
    <row r="25" spans="1:6" ht="15">
      <c r="A25" s="3" t="s">
        <v>19</v>
      </c>
      <c r="B25" s="9">
        <v>131968.6</v>
      </c>
      <c r="C25" s="9">
        <v>131968.6</v>
      </c>
      <c r="D25" s="9">
        <f t="shared" si="0"/>
        <v>0</v>
      </c>
      <c r="E25" s="9">
        <v>28976.7</v>
      </c>
      <c r="F25" s="9">
        <f t="shared" si="1"/>
        <v>21.957268622990618</v>
      </c>
    </row>
    <row r="26" spans="1:6" ht="15">
      <c r="A26" s="3" t="s">
        <v>20</v>
      </c>
      <c r="B26" s="9">
        <v>3703.1</v>
      </c>
      <c r="C26" s="9">
        <v>74266.4</v>
      </c>
      <c r="D26" s="9">
        <f t="shared" si="0"/>
        <v>1905.519699711053</v>
      </c>
      <c r="E26" s="9">
        <v>418.9</v>
      </c>
      <c r="F26" s="9">
        <f t="shared" si="1"/>
        <v>0.5640504992836599</v>
      </c>
    </row>
    <row r="27" spans="1:6" ht="15">
      <c r="A27" s="3" t="s">
        <v>21</v>
      </c>
      <c r="B27" s="9">
        <v>156144.1</v>
      </c>
      <c r="C27" s="9">
        <v>144167.1</v>
      </c>
      <c r="D27" s="9">
        <f t="shared" si="0"/>
        <v>-7.670478743673314</v>
      </c>
      <c r="E27" s="9">
        <v>29328.7</v>
      </c>
      <c r="F27" s="9">
        <f t="shared" si="1"/>
        <v>20.34354578818607</v>
      </c>
    </row>
    <row r="28" spans="1:6" ht="15">
      <c r="A28" s="3" t="s">
        <v>22</v>
      </c>
      <c r="B28" s="9">
        <v>7481.4</v>
      </c>
      <c r="C28" s="9">
        <v>29105.8</v>
      </c>
      <c r="D28" s="9">
        <f t="shared" si="0"/>
        <v>289.04215788488784</v>
      </c>
      <c r="E28" s="9">
        <v>21654.3</v>
      </c>
      <c r="F28" s="9">
        <f t="shared" si="1"/>
        <v>74.39857348019983</v>
      </c>
    </row>
    <row r="29" spans="1:6" ht="48">
      <c r="A29" s="5" t="s">
        <v>24</v>
      </c>
      <c r="B29" s="8">
        <v>0</v>
      </c>
      <c r="C29" s="8">
        <v>-2960.5</v>
      </c>
      <c r="D29" s="8" t="e">
        <f t="shared" si="0"/>
        <v>#DIV/0!</v>
      </c>
      <c r="E29" s="8">
        <v>-2960.5</v>
      </c>
      <c r="F29" s="8">
        <f t="shared" si="1"/>
        <v>100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2020-05-19T10:39:27Z</dcterms:modified>
  <cp:category/>
  <cp:version/>
  <cp:contentType/>
  <cp:contentStatus/>
</cp:coreProperties>
</file>