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<sst xmlns="http://schemas.openxmlformats.org/spreadsheetml/2006/main" count="146" uniqueCount="145">
  <si>
    <t>Классификация</t>
  </si>
  <si>
    <t>Наименование</t>
  </si>
  <si>
    <t>% исполнения к уточненному плану</t>
  </si>
  <si>
    <t>1 00 00000 00 0000</t>
  </si>
  <si>
    <t>1.Доходы</t>
  </si>
  <si>
    <t>1 01 00000 00 0000</t>
  </si>
  <si>
    <t>1.1.Налоги на прибыль, доходы</t>
  </si>
  <si>
    <t>1 01 02010 01 0000</t>
  </si>
  <si>
    <t>1 01 02000 01 0000</t>
  </si>
  <si>
    <t>1 05 00000 00 0000</t>
  </si>
  <si>
    <t>1.2.Налоги на совокупный доход</t>
  </si>
  <si>
    <t>1 08 00000 00 0000</t>
  </si>
  <si>
    <t>1 08 03010 01 0000</t>
  </si>
  <si>
    <t>1 11 00000 00 0000</t>
  </si>
  <si>
    <t>1 11 05035 05 0000</t>
  </si>
  <si>
    <t>1 11 09045 05 0000</t>
  </si>
  <si>
    <t>1 12 00000 00 0000</t>
  </si>
  <si>
    <t>1 14 00000 00 0000</t>
  </si>
  <si>
    <t>1 16 00000 00 0000</t>
  </si>
  <si>
    <t>1 16 25060 01 0000</t>
  </si>
  <si>
    <t>1 16 90050 05 0000</t>
  </si>
  <si>
    <t>2 00 00000 00 0000</t>
  </si>
  <si>
    <t>2.Безвозмездные поступления</t>
  </si>
  <si>
    <t>2 02 00000 00 0000</t>
  </si>
  <si>
    <t>2.1.Безвозмездные поступления от других бюджетов бюджетной системы Российской Федерации</t>
  </si>
  <si>
    <t>2 02 01001 05 0000</t>
  </si>
  <si>
    <t>2 02 01000 00 0000</t>
  </si>
  <si>
    <t>2.1.1.Дотации бюджетам субъектов Российской Федерации и муниципальных образований</t>
  </si>
  <si>
    <t>2.1.1.1.Дотации бюджетам муниципальных районов на выравнивание уровня бюджетной обеспеченности</t>
  </si>
  <si>
    <t>2 02 01003 05 0000</t>
  </si>
  <si>
    <t>2.1.1.2.Дотации бюджетам муниципальных районов на поддержку мер по обеспечению сбалансированности бюджетов</t>
  </si>
  <si>
    <t>2 02 02000 00 0000</t>
  </si>
  <si>
    <t>2 02 02999 05 0000</t>
  </si>
  <si>
    <t>2 02 03015 05 0000</t>
  </si>
  <si>
    <t>2 02 03000 00 0000</t>
  </si>
  <si>
    <t>2.1.3.Субвенции бюджетам субъектов Российской Федерации и муниципальных образований</t>
  </si>
  <si>
    <t>2 02 03024 05 0000</t>
  </si>
  <si>
    <t>2 02 03029 05 0000</t>
  </si>
  <si>
    <t>ИТОГО ДОХОДОВ</t>
  </si>
  <si>
    <t xml:space="preserve">1.1.1.Налог на доходы физических лиц </t>
  </si>
  <si>
    <t>2 02 04000 00 0000</t>
  </si>
  <si>
    <t>2 02 03033 05 0000</t>
  </si>
  <si>
    <t xml:space="preserve">1 01 02030 01 0000 </t>
  </si>
  <si>
    <t>2 02 02077 05 0000</t>
  </si>
  <si>
    <t>1 13 00000 00 0000</t>
  </si>
  <si>
    <t xml:space="preserve">ИСПОЛНЕНИЕ </t>
  </si>
  <si>
    <t>ДОХОДОВ РАЙОННОГО БЮДЖЕТА ПО КОДАМ ВИДОВ ,ПОДВИДОВ ДОХОДОВ,</t>
  </si>
  <si>
    <t>КЛАССИФИКАЦИИ ОПЕРАЦИЙ СЕКТОРА ГОСУДАРСТВЕННОГО УПРАВЛЕНИЯ ,</t>
  </si>
  <si>
    <t>2 19 00000 00 0000</t>
  </si>
  <si>
    <t>2 19 05000 05 0000</t>
  </si>
  <si>
    <t>1 05 02010 02 0000</t>
  </si>
  <si>
    <t>1 05 03010 01 0000</t>
  </si>
  <si>
    <t>2 02 03069 05 0000</t>
  </si>
  <si>
    <t>1 11 05025 05 0000</t>
  </si>
  <si>
    <t>1.1.1.1.Налог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</si>
  <si>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1.1.1.2.Налог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</si>
  <si>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1.1.1.3.Налог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</si>
  <si>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1 05 02020 02 0000</t>
  </si>
  <si>
    <t>1 11 05013 10 0000</t>
  </si>
  <si>
    <t>1 12 01010 01 0000</t>
  </si>
  <si>
    <t>1 12 01020 01 0000</t>
  </si>
  <si>
    <t>1 12 01030 01 0000</t>
  </si>
  <si>
    <t>1 12 01040 01 0000</t>
  </si>
  <si>
    <t>1 14 02053 05 0000</t>
  </si>
  <si>
    <t>1 14 06013 10 0000</t>
  </si>
  <si>
    <t>1 01 02020 01 0000</t>
  </si>
  <si>
    <t>1 01 02040 01 0000</t>
  </si>
  <si>
    <t>1.1.1.4.Налог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НК РФ</t>
  </si>
  <si>
    <t>1 13 01995 05 0000</t>
  </si>
  <si>
    <t>1 16 03030 01 0000</t>
  </si>
  <si>
    <t>2 02 04014 05 0000</t>
  </si>
  <si>
    <t>2.1.4.2.Межбюджетные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</si>
  <si>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1 13 02995 05 0000</t>
  </si>
  <si>
    <t>1 05 04020 02 0000</t>
  </si>
  <si>
    <t>2 02 03101 05 0000</t>
  </si>
  <si>
    <t>2 02 03091 05 0000</t>
  </si>
  <si>
    <t>2 02 03102 05 0000</t>
  </si>
  <si>
    <t>2 02 03103 05 0000</t>
  </si>
  <si>
    <t>2 02 03108 05 0000</t>
  </si>
  <si>
    <t>2 02 03115 05 0000</t>
  </si>
  <si>
    <t>2 02 03119 05 0000</t>
  </si>
  <si>
    <t>2 02 04012 05 0000</t>
  </si>
  <si>
    <t>2.1.4.1.Межбюджетные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за счет средств областного бюджета</t>
  </si>
  <si>
    <t>2.1.4.Иные межбюджетнгые трансферты</t>
  </si>
  <si>
    <t>1 16 25050 01 0000</t>
  </si>
  <si>
    <t>2 02 03100 05 0000</t>
  </si>
  <si>
    <t>2.1.2.Субсидии бюджетам субъектов Российской Федерации и муниципальных образований (межбюджетные субсидии)</t>
  </si>
  <si>
    <t>Исполнено за 1 квартал 2014 года</t>
  </si>
  <si>
    <t>1 11 05075 05 0000</t>
  </si>
  <si>
    <t>2.1.2.1.Субсидии на бюджетные инвестиции в объекты капитального строительства собственности муниципальных образований</t>
  </si>
  <si>
    <t>2 02 03070 05 0000</t>
  </si>
  <si>
    <t>2 02 03109 05 0000</t>
  </si>
  <si>
    <t>1.2.1.Единый налог на вмененный доход для отдельных видов деятельности</t>
  </si>
  <si>
    <t>1.2.2.Единый налог на вмененный доход для отдельных видов деятельности (за налоговые периоды, истекшие до 1 января 2011 года)</t>
  </si>
  <si>
    <t>1.2.3.Единый сельскохозяйственный налог</t>
  </si>
  <si>
    <t>1.2.4.Налог, взимаемый в связи с применением патентной системы налогообложения, зачисляемый в бюджеты муниципальных районов</t>
  </si>
  <si>
    <t>1.3.Государственная пошлина</t>
  </si>
  <si>
    <t>1.3.1.Государственная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</si>
  <si>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1.4.Доходы от использования имущества, находящегося в государственной и муниципальной собственности</t>
  </si>
  <si>
    <t>1.4.1.Доходы,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</si>
  <si>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1.4.2.Доходы,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</si>
  <si>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1.4.3.Доходы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</si>
  <si>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1.4.4.Доходы от сдачи в аренду имущества, составляющего казну муниципальных районов (за исключением земельных участков)</t>
  </si>
  <si>
    <t>1.4.5.Прочие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</si>
  <si>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1.5.Платежи при пользовании природными ресурсами</t>
  </si>
  <si>
    <t>1.5.1.Плата за выбросы загрязняющих веществ в атмосферный воздух стационарными объектами</t>
  </si>
  <si>
    <t>1.5.2.Плата за выбросы загрязняющих веществ в атмосферный воздух передвижными объектами</t>
  </si>
  <si>
    <t>1.5.3.Плата за сбросы загрязняющих веществ в водные объекты</t>
  </si>
  <si>
    <t>1.5.4.Плата за размещение отходов производства и потребления</t>
  </si>
  <si>
    <t>1.6.Доходы от оказания платных услуг и компенсации затрат государства</t>
  </si>
  <si>
    <t>1.6.1.Прочие доходы от оказания платных услуг (работ) получателями средств бюджетов муниципальных районов</t>
  </si>
  <si>
    <t>1.6.2.Прочие доходы от компенсации затрат бюджетов муниципальных районов</t>
  </si>
  <si>
    <t>1.7.Доходы от продажи материальных и нематериальных активов</t>
  </si>
  <si>
    <t>1.7.1.Доходы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</si>
  <si>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1.7.2.Доходы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</si>
  <si>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1.8.Штрафы, санкции, возмещение ущерба</t>
  </si>
  <si>
    <t>1.8.1.Денежные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</si>
  <si>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2.1.2.2.Прочие субсидии бюджетам муниципальных районов</t>
  </si>
  <si>
    <t>2.1.3.1.Субвенции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</si>
  <si>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2.1.3.2.Субвенции бюджетам муниципальных районов на выполнение передаваемых полномочий субъектов Российской Федерации</t>
  </si>
  <si>
    <t>2.1.3.3.Субвенции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</si>
  <si>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2.1.3.4.Субвенции бюджетам муниципальных районов на оздоровление детей</t>
  </si>
  <si>
    <t>2.1.3.5.Субвенции на обеспечение жильем отдельных категорий граждан, установленных ФЗ от 12 января 1995 года №5-ФЗ "О ветеранах", в соответствии с Указом Президента РФ от 7 мая 2008 года №714 "Об обеспечении жильем ветеранов ВОВ 1941-1945 годов"</t>
  </si>
  <si>
    <t>2.1.3.6.Субвенция на обеспечение жильем отдельных категорий граждан, установленных федеральными законами от 12 января 1995 года №5-ФЗ «О ветеранах» и от 24 ноября 1995 года № 181-ФЗ «О социальной защите инвалидов в РФ»</t>
  </si>
  <si>
    <t>2.1.3.7.Субвенция бюджетам муниципальных районов на возмещение части затрат на приобретение элитных семян</t>
  </si>
  <si>
    <t>2.1.3.8.Субвенция бюджетам муниципальных районов на возмещение части затратсельскохозяйственных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</si>
  <si>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2.1.3.9.Субвенция на оказание несвязанной поддержки сельскохозяйственным товаропроихводителям в области растениеводства</t>
  </si>
  <si>
    <t>2.1.3.10.Субвенция бюджетам муниципальных районов на поддержку племенного животноводства</t>
  </si>
  <si>
    <t>2.1.3.11.Субвенция бюджетам муниципальных районов на возмещение части затрат сельскохозяйственных товаропроизводителей на 1 литр (килограмм) реализованного товарного молока</t>
  </si>
  <si>
    <t>2.1.3.12.Субвенция бюджетам муниципальных районов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</si>
  <si>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2.1.3.13.Субвенция бюджетам муниципальных районов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</si>
  <si>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2.1.3.14.Субвенция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</si>
  <si>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2.1.3.15.Субвенция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</si>
  <si>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2.1.5.Возврат остатков субсидий и субвенций прошлых лет</t>
  </si>
  <si>
    <t>2.1.5.1.Возврат остатков субсидий и субвенций из бюджетов муниципальных районов</t>
  </si>
  <si>
    <t>1.8.2.Денежные взыскания (штрафы) за нарушение законодательства в области охраны окружающей среды</t>
  </si>
  <si>
    <t>1.8.3.Денежные взыскания (штрафы) за нарушение земельного законодательства</t>
  </si>
  <si>
    <t>1.8.4.Прочие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</si>
  <si>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ОТНОСЯЩИХСЯ К ДОХОДАМ БЮДЖЕТА , ЗА 1 КВАРТАЛ  2014 ГОДА </t>
  </si>
  <si>
    <t>Большемурашкинского муниципального района</t>
  </si>
  <si>
    <t>за 1 квартал 2014 года"</t>
  </si>
  <si>
    <t xml:space="preserve">                                                                                                       Приложение 1</t>
  </si>
  <si>
    <t xml:space="preserve">к решению Земского собрания </t>
  </si>
  <si>
    <t>" Об исполнении районного бюджета</t>
  </si>
  <si>
    <t>Уточненный план  на 2014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</si>
</sst>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"/>
    <numFmt numFmtId="179" formatCode="0.0000000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77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77" fontId="2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 wrapText="1"/>
    </xf>
    <xf numFmtId="172" fontId="2" fillId="0" borderId="10" xfId="0" applyNumberFormat="1" applyFont="1" applyBorder="1" applyAlignment="1">
      <alignment horizontal="left" vertical="center" wrapText="1"/>
    </xf>
    <xf numFmtId="177" fontId="2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left" vertical="center" wrapText="1"/>
    </xf>
    <xf numFmtId="177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177" fontId="5" fillId="0" borderId="10" xfId="0" applyNumberFormat="1" applyFont="1" applyBorder="1" applyAlignment="1">
      <alignment horizontal="center"/>
    </xf>
    <xf numFmtId="177" fontId="5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9"/>
  <sheetViews>
    <sheetView tabSelected="1" zoomScalePageLayoutView="0" workbookViewId="0" topLeftCell="A2">
      <selection activeCell="C14" sqref="C14"/>
    </sheetView>
  </sheetViews>
  <sheetFormatPr defaultColWidth="9.140625" defaultRowHeight="12.75"/>
  <cols>
    <col min="1" max="1" width="21.7109375" style="0" customWidth="1"/>
    <col min="2" max="2" width="52.00390625" style="0" customWidth="1"/>
    <col min="3" max="3" width="13.421875" style="0" customWidth="1"/>
    <col min="4" max="4" width="13.7109375" style="0" customWidth="1"/>
    <col min="5" max="5" width="13.140625" style="0" customWidth="1"/>
  </cols>
  <sheetData>
    <row r="1" spans="1:5" ht="15.75">
      <c r="A1" s="2"/>
      <c r="B1" s="2"/>
      <c r="C1" s="2"/>
      <c r="D1" s="2"/>
      <c r="E1" s="2"/>
    </row>
    <row r="2" spans="1:5" ht="15.75">
      <c r="A2" s="2"/>
      <c r="B2" s="2"/>
      <c r="C2" s="2"/>
      <c r="D2" s="2"/>
      <c r="E2" s="2"/>
    </row>
    <row r="3" spans="1:5" ht="18.75">
      <c r="A3" s="21"/>
      <c r="B3" s="32" t="s">
        <v>141</v>
      </c>
      <c r="C3" s="33"/>
      <c r="D3" s="33"/>
      <c r="E3" s="33"/>
    </row>
    <row r="4" spans="1:5" ht="20.25" customHeight="1">
      <c r="A4" s="31" t="s">
        <v>142</v>
      </c>
      <c r="B4" s="31"/>
      <c r="C4" s="31"/>
      <c r="D4" s="31"/>
      <c r="E4" s="31"/>
    </row>
    <row r="5" spans="1:5" ht="18.75">
      <c r="A5" s="21"/>
      <c r="B5" s="31" t="s">
        <v>139</v>
      </c>
      <c r="C5" s="31"/>
      <c r="D5" s="31"/>
      <c r="E5" s="31"/>
    </row>
    <row r="6" spans="1:5" ht="18.75">
      <c r="A6" s="21"/>
      <c r="B6" s="32" t="s">
        <v>143</v>
      </c>
      <c r="C6" s="33"/>
      <c r="D6" s="33"/>
      <c r="E6" s="33"/>
    </row>
    <row r="7" spans="1:5" ht="18.75">
      <c r="A7" s="22"/>
      <c r="B7" s="32" t="s">
        <v>140</v>
      </c>
      <c r="C7" s="33"/>
      <c r="D7" s="33"/>
      <c r="E7" s="33"/>
    </row>
    <row r="8" spans="1:5" ht="31.5" customHeight="1">
      <c r="A8" s="29" t="s">
        <v>45</v>
      </c>
      <c r="B8" s="30"/>
      <c r="C8" s="30"/>
      <c r="D8" s="30"/>
      <c r="E8" s="30"/>
    </row>
    <row r="9" spans="1:5" ht="15.75" hidden="1">
      <c r="A9" s="1" t="s">
        <v>46</v>
      </c>
      <c r="B9" s="1"/>
      <c r="C9" s="1"/>
      <c r="D9" s="1"/>
      <c r="E9" s="3"/>
    </row>
    <row r="10" spans="1:5" ht="15.75">
      <c r="A10" s="29" t="s">
        <v>46</v>
      </c>
      <c r="B10" s="30"/>
      <c r="C10" s="30"/>
      <c r="D10" s="30"/>
      <c r="E10" s="30"/>
    </row>
    <row r="11" spans="1:5" ht="15.75">
      <c r="A11" s="29" t="s">
        <v>47</v>
      </c>
      <c r="B11" s="30"/>
      <c r="C11" s="30"/>
      <c r="D11" s="30"/>
      <c r="E11" s="30"/>
    </row>
    <row r="12" spans="1:5" ht="15.75">
      <c r="A12" s="27" t="s">
        <v>138</v>
      </c>
      <c r="B12" s="28"/>
      <c r="C12" s="28"/>
      <c r="D12" s="28"/>
      <c r="E12" s="28"/>
    </row>
    <row r="13" spans="1:5" ht="78.75">
      <c r="A13" s="4" t="s">
        <v>0</v>
      </c>
      <c r="B13" s="4" t="s">
        <v>1</v>
      </c>
      <c r="C13" s="5" t="s">
        <v>144</v>
      </c>
      <c r="D13" s="5" t="s">
        <v>87</v>
      </c>
      <c r="E13" s="5" t="s">
        <v>2</v>
      </c>
    </row>
    <row r="14" spans="1:5" ht="15.75" customHeight="1">
      <c r="A14" s="6" t="s">
        <v>3</v>
      </c>
      <c r="B14" s="7" t="s">
        <v>4</v>
      </c>
      <c r="C14" s="8">
        <f>C15+C21+C26+C28+C34+C42+C45+C39</f>
        <v>43997.100000000006</v>
      </c>
      <c r="D14" s="8">
        <f>D15+D21+D26+D28+D34+D42+D45+D39</f>
        <v>9050.7</v>
      </c>
      <c r="E14" s="8">
        <f>D14/C14*100</f>
        <v>20.571128551654542</v>
      </c>
    </row>
    <row r="15" spans="1:5" ht="13.5" customHeight="1">
      <c r="A15" s="6" t="s">
        <v>5</v>
      </c>
      <c r="B15" s="7" t="s">
        <v>6</v>
      </c>
      <c r="C15" s="8">
        <f>C16</f>
        <v>36671.6</v>
      </c>
      <c r="D15" s="8">
        <f>D16</f>
        <v>7052.1</v>
      </c>
      <c r="E15" s="8">
        <f>D15/C15*100</f>
        <v>19.230412635390877</v>
      </c>
    </row>
    <row r="16" spans="1:5" ht="15.75">
      <c r="A16" s="6" t="s">
        <v>8</v>
      </c>
      <c r="B16" s="9" t="s">
        <v>39</v>
      </c>
      <c r="C16" s="8">
        <f>C17+C18+C19+C20</f>
        <v>36671.6</v>
      </c>
      <c r="D16" s="8">
        <f>D17+D18+D19+D20</f>
        <v>7052.1</v>
      </c>
      <c r="E16" s="8">
        <f>D16/C16*100</f>
        <v>19.230412635390877</v>
      </c>
    </row>
    <row r="17" spans="1:5" ht="110.25">
      <c r="A17" s="10" t="s">
        <v>7</v>
      </c>
      <c r="B17" s="11" t="s">
        <v>54</v>
      </c>
      <c r="C17" s="12">
        <v>36668.9</v>
      </c>
      <c r="D17" s="12">
        <v>7027.4</v>
      </c>
      <c r="E17" s="13">
        <f>D17/C17*100</f>
        <v>19.164469073247357</v>
      </c>
    </row>
    <row r="18" spans="1:5" ht="157.5">
      <c r="A18" s="10" t="s">
        <v>65</v>
      </c>
      <c r="B18" s="14" t="s">
        <v>55</v>
      </c>
      <c r="C18" s="12"/>
      <c r="D18" s="12">
        <v>1.3</v>
      </c>
      <c r="E18" s="13"/>
    </row>
    <row r="19" spans="1:5" ht="63">
      <c r="A19" s="10" t="s">
        <v>42</v>
      </c>
      <c r="B19" s="14" t="s">
        <v>56</v>
      </c>
      <c r="C19" s="15"/>
      <c r="D19" s="12">
        <v>15.6</v>
      </c>
      <c r="E19" s="13"/>
    </row>
    <row r="20" spans="1:5" ht="110.25">
      <c r="A20" s="10" t="s">
        <v>66</v>
      </c>
      <c r="B20" s="14" t="s">
        <v>67</v>
      </c>
      <c r="C20" s="12">
        <v>2.7</v>
      </c>
      <c r="D20" s="12">
        <v>7.8</v>
      </c>
      <c r="E20" s="13"/>
    </row>
    <row r="21" spans="1:5" ht="15" customHeight="1">
      <c r="A21" s="16" t="s">
        <v>9</v>
      </c>
      <c r="B21" s="17" t="s">
        <v>10</v>
      </c>
      <c r="C21" s="18">
        <f>C22+C24+C23+C25</f>
        <v>3678.8</v>
      </c>
      <c r="D21" s="18">
        <f>D22+D24+D23+D25</f>
        <v>891</v>
      </c>
      <c r="E21" s="8">
        <f aca="true" t="shared" si="0" ref="E21:E27">D21/C21*100</f>
        <v>24.21985430031532</v>
      </c>
    </row>
    <row r="22" spans="1:5" ht="31.5">
      <c r="A22" s="10" t="s">
        <v>50</v>
      </c>
      <c r="B22" s="11" t="s">
        <v>92</v>
      </c>
      <c r="C22" s="12">
        <v>3419.5</v>
      </c>
      <c r="D22" s="12">
        <v>813.9</v>
      </c>
      <c r="E22" s="8">
        <f t="shared" si="0"/>
        <v>23.801725398450067</v>
      </c>
    </row>
    <row r="23" spans="1:5" ht="47.25">
      <c r="A23" s="10" t="s">
        <v>57</v>
      </c>
      <c r="B23" s="11" t="s">
        <v>93</v>
      </c>
      <c r="C23" s="12"/>
      <c r="D23" s="12">
        <v>2.5</v>
      </c>
      <c r="E23" s="8"/>
    </row>
    <row r="24" spans="1:5" ht="15.75">
      <c r="A24" s="10" t="s">
        <v>51</v>
      </c>
      <c r="B24" s="11" t="s">
        <v>94</v>
      </c>
      <c r="C24" s="12">
        <v>177.4</v>
      </c>
      <c r="D24" s="12">
        <v>16.7</v>
      </c>
      <c r="E24" s="8">
        <f t="shared" si="0"/>
        <v>9.413754227733934</v>
      </c>
    </row>
    <row r="25" spans="1:5" ht="47.25">
      <c r="A25" s="10" t="s">
        <v>73</v>
      </c>
      <c r="B25" s="11" t="s">
        <v>95</v>
      </c>
      <c r="C25" s="12">
        <v>81.9</v>
      </c>
      <c r="D25" s="12">
        <v>57.9</v>
      </c>
      <c r="E25" s="8"/>
    </row>
    <row r="26" spans="1:5" ht="15.75" customHeight="1">
      <c r="A26" s="16" t="s">
        <v>11</v>
      </c>
      <c r="B26" s="19" t="s">
        <v>96</v>
      </c>
      <c r="C26" s="18">
        <f>C27</f>
        <v>499.4</v>
      </c>
      <c r="D26" s="18">
        <f>D27</f>
        <v>208.2</v>
      </c>
      <c r="E26" s="8">
        <f t="shared" si="0"/>
        <v>41.69002803364037</v>
      </c>
    </row>
    <row r="27" spans="1:5" ht="63">
      <c r="A27" s="10" t="s">
        <v>12</v>
      </c>
      <c r="B27" s="11" t="s">
        <v>97</v>
      </c>
      <c r="C27" s="12">
        <v>499.4</v>
      </c>
      <c r="D27" s="12">
        <v>208.2</v>
      </c>
      <c r="E27" s="8">
        <f t="shared" si="0"/>
        <v>41.69002803364037</v>
      </c>
    </row>
    <row r="28" spans="1:5" ht="47.25">
      <c r="A28" s="16" t="s">
        <v>13</v>
      </c>
      <c r="B28" s="19" t="s">
        <v>98</v>
      </c>
      <c r="C28" s="18">
        <f>C29+C31+C33</f>
        <v>1871.4</v>
      </c>
      <c r="D28" s="18">
        <f>D29+D31+D33+D30+D32</f>
        <v>461.70000000000005</v>
      </c>
      <c r="E28" s="8">
        <f>D28/C28*100</f>
        <v>24.671369028534787</v>
      </c>
    </row>
    <row r="29" spans="1:5" ht="78.75" customHeight="1">
      <c r="A29" s="10" t="s">
        <v>58</v>
      </c>
      <c r="B29" s="14" t="s">
        <v>99</v>
      </c>
      <c r="C29" s="12">
        <v>1025</v>
      </c>
      <c r="D29" s="12">
        <v>295.7</v>
      </c>
      <c r="E29" s="13">
        <f>D29/C29*100</f>
        <v>28.848780487804877</v>
      </c>
    </row>
    <row r="30" spans="1:5" ht="94.5">
      <c r="A30" s="10" t="s">
        <v>53</v>
      </c>
      <c r="B30" s="14" t="s">
        <v>100</v>
      </c>
      <c r="C30" s="12"/>
      <c r="D30" s="12">
        <v>6.7</v>
      </c>
      <c r="E30" s="13"/>
    </row>
    <row r="31" spans="1:5" ht="78.75">
      <c r="A31" s="10" t="s">
        <v>14</v>
      </c>
      <c r="B31" s="11" t="s">
        <v>101</v>
      </c>
      <c r="C31" s="12">
        <v>836.4</v>
      </c>
      <c r="D31" s="12">
        <v>44.3</v>
      </c>
      <c r="E31" s="13">
        <f>D31/C31*100</f>
        <v>5.296508847441415</v>
      </c>
    </row>
    <row r="32" spans="1:5" ht="47.25">
      <c r="A32" s="10" t="s">
        <v>88</v>
      </c>
      <c r="B32" s="11" t="s">
        <v>102</v>
      </c>
      <c r="C32" s="12"/>
      <c r="D32" s="12">
        <v>113.4</v>
      </c>
      <c r="E32" s="13"/>
    </row>
    <row r="33" spans="1:5" ht="110.25">
      <c r="A33" s="10" t="s">
        <v>15</v>
      </c>
      <c r="B33" s="11" t="s">
        <v>103</v>
      </c>
      <c r="C33" s="12">
        <v>10</v>
      </c>
      <c r="D33" s="12">
        <v>1.6</v>
      </c>
      <c r="E33" s="13">
        <f>D33/C33*100</f>
        <v>16</v>
      </c>
    </row>
    <row r="34" spans="1:5" ht="31.5">
      <c r="A34" s="16" t="s">
        <v>16</v>
      </c>
      <c r="B34" s="19" t="s">
        <v>104</v>
      </c>
      <c r="C34" s="18">
        <f>C35+C36+C37+C38</f>
        <v>596.9</v>
      </c>
      <c r="D34" s="18">
        <f>D35+D36+D37+D38</f>
        <v>140.2</v>
      </c>
      <c r="E34" s="8">
        <f>D34/C34*100</f>
        <v>23.488021444127995</v>
      </c>
    </row>
    <row r="35" spans="1:5" ht="31.5">
      <c r="A35" s="10" t="s">
        <v>59</v>
      </c>
      <c r="B35" s="11" t="s">
        <v>105</v>
      </c>
      <c r="C35" s="12"/>
      <c r="D35" s="12">
        <v>4</v>
      </c>
      <c r="E35" s="8"/>
    </row>
    <row r="36" spans="1:5" ht="31.5">
      <c r="A36" s="10" t="s">
        <v>60</v>
      </c>
      <c r="B36" s="11" t="s">
        <v>106</v>
      </c>
      <c r="C36" s="12"/>
      <c r="D36" s="12">
        <v>0.7</v>
      </c>
      <c r="E36" s="8"/>
    </row>
    <row r="37" spans="1:5" ht="31.5">
      <c r="A37" s="10" t="s">
        <v>61</v>
      </c>
      <c r="B37" s="11" t="s">
        <v>107</v>
      </c>
      <c r="C37" s="12"/>
      <c r="D37" s="12">
        <v>22.3</v>
      </c>
      <c r="E37" s="8"/>
    </row>
    <row r="38" spans="1:5" ht="31.5">
      <c r="A38" s="10" t="s">
        <v>62</v>
      </c>
      <c r="B38" s="11" t="s">
        <v>108</v>
      </c>
      <c r="C38" s="12">
        <v>596.9</v>
      </c>
      <c r="D38" s="12">
        <v>113.2</v>
      </c>
      <c r="E38" s="8"/>
    </row>
    <row r="39" spans="1:5" ht="31.5">
      <c r="A39" s="16" t="s">
        <v>44</v>
      </c>
      <c r="B39" s="19" t="s">
        <v>109</v>
      </c>
      <c r="C39" s="18">
        <f>C40+C41</f>
        <v>79</v>
      </c>
      <c r="D39" s="18">
        <f>D40+D41</f>
        <v>191.20000000000002</v>
      </c>
      <c r="E39" s="8">
        <f aca="true" t="shared" si="1" ref="E39:E45">D39/C39*100</f>
        <v>242.0253164556962</v>
      </c>
    </row>
    <row r="40" spans="1:5" ht="47.25">
      <c r="A40" s="10" t="s">
        <v>68</v>
      </c>
      <c r="B40" s="11" t="s">
        <v>110</v>
      </c>
      <c r="C40" s="12"/>
      <c r="D40" s="12">
        <v>179.4</v>
      </c>
      <c r="E40" s="8"/>
    </row>
    <row r="41" spans="1:5" ht="31.5">
      <c r="A41" s="10" t="s">
        <v>72</v>
      </c>
      <c r="B41" s="11" t="s">
        <v>111</v>
      </c>
      <c r="C41" s="12">
        <v>79</v>
      </c>
      <c r="D41" s="12">
        <v>11.8</v>
      </c>
      <c r="E41" s="13">
        <f t="shared" si="1"/>
        <v>14.936708860759495</v>
      </c>
    </row>
    <row r="42" spans="1:5" ht="31.5">
      <c r="A42" s="16" t="s">
        <v>17</v>
      </c>
      <c r="B42" s="19" t="s">
        <v>112</v>
      </c>
      <c r="C42" s="18">
        <f>C44+C43</f>
        <v>400</v>
      </c>
      <c r="D42" s="18">
        <f>D44+D43</f>
        <v>46</v>
      </c>
      <c r="E42" s="8">
        <f t="shared" si="1"/>
        <v>11.5</v>
      </c>
    </row>
    <row r="43" spans="1:5" ht="94.5">
      <c r="A43" s="10" t="s">
        <v>63</v>
      </c>
      <c r="B43" s="20" t="s">
        <v>113</v>
      </c>
      <c r="C43" s="12">
        <v>250</v>
      </c>
      <c r="D43" s="12"/>
      <c r="E43" s="13">
        <f t="shared" si="1"/>
        <v>0</v>
      </c>
    </row>
    <row r="44" spans="1:5" ht="63">
      <c r="A44" s="10" t="s">
        <v>64</v>
      </c>
      <c r="B44" s="11" t="s">
        <v>114</v>
      </c>
      <c r="C44" s="12">
        <v>150</v>
      </c>
      <c r="D44" s="12">
        <v>46</v>
      </c>
      <c r="E44" s="13">
        <f t="shared" si="1"/>
        <v>30.666666666666664</v>
      </c>
    </row>
    <row r="45" spans="1:5" ht="15.75">
      <c r="A45" s="16" t="s">
        <v>18</v>
      </c>
      <c r="B45" s="19" t="s">
        <v>115</v>
      </c>
      <c r="C45" s="18">
        <f>C48+C49+C46</f>
        <v>200</v>
      </c>
      <c r="D45" s="18">
        <f>D48+D49+D46+D47</f>
        <v>60.3</v>
      </c>
      <c r="E45" s="8">
        <f t="shared" si="1"/>
        <v>30.15</v>
      </c>
    </row>
    <row r="46" spans="1:5" ht="63">
      <c r="A46" s="10" t="s">
        <v>69</v>
      </c>
      <c r="B46" s="11" t="s">
        <v>116</v>
      </c>
      <c r="C46" s="12"/>
      <c r="D46" s="12">
        <v>0.3</v>
      </c>
      <c r="E46" s="13"/>
    </row>
    <row r="47" spans="1:5" ht="47.25">
      <c r="A47" s="10" t="s">
        <v>84</v>
      </c>
      <c r="B47" s="11" t="s">
        <v>135</v>
      </c>
      <c r="C47" s="12"/>
      <c r="D47" s="12">
        <v>41</v>
      </c>
      <c r="E47" s="13"/>
    </row>
    <row r="48" spans="1:5" ht="31.5">
      <c r="A48" s="10" t="s">
        <v>19</v>
      </c>
      <c r="B48" s="11" t="s">
        <v>136</v>
      </c>
      <c r="C48" s="12"/>
      <c r="D48" s="12">
        <v>5.8</v>
      </c>
      <c r="E48" s="13"/>
    </row>
    <row r="49" spans="1:5" ht="47.25">
      <c r="A49" s="10" t="s">
        <v>20</v>
      </c>
      <c r="B49" s="11" t="s">
        <v>137</v>
      </c>
      <c r="C49" s="12">
        <v>200</v>
      </c>
      <c r="D49" s="12">
        <v>13.2</v>
      </c>
      <c r="E49" s="13">
        <f>D49/C49*100</f>
        <v>6.6000000000000005</v>
      </c>
    </row>
    <row r="50" spans="1:5" ht="18.75" customHeight="1">
      <c r="A50" s="16" t="s">
        <v>21</v>
      </c>
      <c r="B50" s="19" t="s">
        <v>22</v>
      </c>
      <c r="C50" s="18">
        <f>C51+C77</f>
        <v>309245.39999999997</v>
      </c>
      <c r="D50" s="18">
        <f>D51+D77</f>
        <v>76908</v>
      </c>
      <c r="E50" s="8">
        <f aca="true" t="shared" si="2" ref="E50:E55">D50/C50*100</f>
        <v>24.869569603945607</v>
      </c>
    </row>
    <row r="51" spans="1:5" ht="47.25">
      <c r="A51" s="10" t="s">
        <v>23</v>
      </c>
      <c r="B51" s="11" t="s">
        <v>24</v>
      </c>
      <c r="C51" s="12">
        <f>C52+C55+C58+C74</f>
        <v>310437.8</v>
      </c>
      <c r="D51" s="12">
        <f>D52+D55+D58+D74</f>
        <v>78100.4</v>
      </c>
      <c r="E51" s="13">
        <f t="shared" si="2"/>
        <v>25.158147622486695</v>
      </c>
    </row>
    <row r="52" spans="1:5" ht="31.5">
      <c r="A52" s="16" t="s">
        <v>26</v>
      </c>
      <c r="B52" s="19" t="s">
        <v>27</v>
      </c>
      <c r="C52" s="18">
        <f>C53+C54</f>
        <v>51661.6</v>
      </c>
      <c r="D52" s="18">
        <f>D53+D54</f>
        <v>12269.599999999999</v>
      </c>
      <c r="E52" s="8">
        <f t="shared" si="2"/>
        <v>23.74994192978924</v>
      </c>
    </row>
    <row r="53" spans="1:5" ht="47.25">
      <c r="A53" s="10" t="s">
        <v>25</v>
      </c>
      <c r="B53" s="11" t="s">
        <v>28</v>
      </c>
      <c r="C53" s="12">
        <v>34217.6</v>
      </c>
      <c r="D53" s="12">
        <v>8126.7</v>
      </c>
      <c r="E53" s="13">
        <f t="shared" si="2"/>
        <v>23.75005844945291</v>
      </c>
    </row>
    <row r="54" spans="1:5" ht="47.25">
      <c r="A54" s="10" t="s">
        <v>29</v>
      </c>
      <c r="B54" s="11" t="s">
        <v>30</v>
      </c>
      <c r="C54" s="12">
        <v>17444</v>
      </c>
      <c r="D54" s="12">
        <v>4142.9</v>
      </c>
      <c r="E54" s="13">
        <f t="shared" si="2"/>
        <v>23.749713368493463</v>
      </c>
    </row>
    <row r="55" spans="1:5" ht="47.25">
      <c r="A55" s="16" t="s">
        <v>31</v>
      </c>
      <c r="B55" s="19" t="s">
        <v>86</v>
      </c>
      <c r="C55" s="18">
        <f>C56+C57</f>
        <v>115001.4</v>
      </c>
      <c r="D55" s="18">
        <f>D56+D57</f>
        <v>27632.5</v>
      </c>
      <c r="E55" s="8">
        <f t="shared" si="2"/>
        <v>24.02796835516785</v>
      </c>
    </row>
    <row r="56" spans="1:5" ht="47.25">
      <c r="A56" s="10" t="s">
        <v>43</v>
      </c>
      <c r="B56" s="11" t="s">
        <v>89</v>
      </c>
      <c r="C56" s="12">
        <v>5006</v>
      </c>
      <c r="D56" s="12">
        <v>0</v>
      </c>
      <c r="E56" s="13">
        <f aca="true" t="shared" si="3" ref="E56:E78">D56/C56*100</f>
        <v>0</v>
      </c>
    </row>
    <row r="57" spans="1:5" ht="31.5">
      <c r="A57" s="10" t="s">
        <v>32</v>
      </c>
      <c r="B57" s="11" t="s">
        <v>117</v>
      </c>
      <c r="C57" s="12">
        <v>109995.4</v>
      </c>
      <c r="D57" s="12">
        <v>27632.5</v>
      </c>
      <c r="E57" s="13">
        <f t="shared" si="3"/>
        <v>25.121505081121576</v>
      </c>
    </row>
    <row r="58" spans="1:5" ht="47.25">
      <c r="A58" s="16" t="s">
        <v>34</v>
      </c>
      <c r="B58" s="19" t="s">
        <v>35</v>
      </c>
      <c r="C58" s="18">
        <f>SUM(C59:C73)</f>
        <v>141857.6</v>
      </c>
      <c r="D58" s="18">
        <f>SUM(D59:D73)</f>
        <v>37659.3</v>
      </c>
      <c r="E58" s="8">
        <f t="shared" si="3"/>
        <v>26.547255839658927</v>
      </c>
    </row>
    <row r="59" spans="1:5" ht="63">
      <c r="A59" s="10" t="s">
        <v>33</v>
      </c>
      <c r="B59" s="11" t="s">
        <v>118</v>
      </c>
      <c r="C59" s="12">
        <v>478.9</v>
      </c>
      <c r="D59" s="12">
        <v>478.9</v>
      </c>
      <c r="E59" s="13">
        <f t="shared" si="3"/>
        <v>100</v>
      </c>
    </row>
    <row r="60" spans="1:5" ht="47.25">
      <c r="A60" s="10" t="s">
        <v>36</v>
      </c>
      <c r="B60" s="11" t="s">
        <v>119</v>
      </c>
      <c r="C60" s="12">
        <v>114576.8</v>
      </c>
      <c r="D60" s="12">
        <v>26256.9</v>
      </c>
      <c r="E60" s="13">
        <f t="shared" si="3"/>
        <v>22.91641937983955</v>
      </c>
    </row>
    <row r="61" spans="1:5" ht="94.5">
      <c r="A61" s="10" t="s">
        <v>37</v>
      </c>
      <c r="B61" s="11" t="s">
        <v>120</v>
      </c>
      <c r="C61" s="12">
        <v>903.9</v>
      </c>
      <c r="D61" s="12">
        <v>226</v>
      </c>
      <c r="E61" s="13">
        <f t="shared" si="3"/>
        <v>25.00276579267618</v>
      </c>
    </row>
    <row r="62" spans="1:5" ht="31.5">
      <c r="A62" s="10" t="s">
        <v>41</v>
      </c>
      <c r="B62" s="11" t="s">
        <v>121</v>
      </c>
      <c r="C62" s="12">
        <v>180.1</v>
      </c>
      <c r="D62" s="12">
        <v>6.5</v>
      </c>
      <c r="E62" s="13">
        <f>D62/C62*100</f>
        <v>3.6091060521932263</v>
      </c>
    </row>
    <row r="63" spans="1:5" ht="94.5">
      <c r="A63" s="10" t="s">
        <v>52</v>
      </c>
      <c r="B63" s="14" t="s">
        <v>122</v>
      </c>
      <c r="C63" s="12">
        <v>6723</v>
      </c>
      <c r="D63" s="12">
        <v>0</v>
      </c>
      <c r="E63" s="13">
        <f>D63/C63*100</f>
        <v>0</v>
      </c>
    </row>
    <row r="64" spans="1:5" ht="78.75">
      <c r="A64" s="10" t="s">
        <v>90</v>
      </c>
      <c r="B64" s="14" t="s">
        <v>123</v>
      </c>
      <c r="C64" s="12">
        <v>672.3</v>
      </c>
      <c r="D64" s="12">
        <v>0</v>
      </c>
      <c r="E64" s="13">
        <f>D64/C64*100</f>
        <v>0</v>
      </c>
    </row>
    <row r="65" spans="1:5" ht="47.25">
      <c r="A65" s="10" t="s">
        <v>75</v>
      </c>
      <c r="B65" s="14" t="s">
        <v>124</v>
      </c>
      <c r="C65" s="12">
        <v>182.9</v>
      </c>
      <c r="D65" s="12">
        <v>0</v>
      </c>
      <c r="E65" s="13">
        <f t="shared" si="3"/>
        <v>0</v>
      </c>
    </row>
    <row r="66" spans="1:5" ht="110.25">
      <c r="A66" s="10" t="s">
        <v>85</v>
      </c>
      <c r="B66" s="14" t="s">
        <v>125</v>
      </c>
      <c r="C66" s="12">
        <v>541</v>
      </c>
      <c r="D66" s="12">
        <v>0</v>
      </c>
      <c r="E66" s="13">
        <f t="shared" si="3"/>
        <v>0</v>
      </c>
    </row>
    <row r="67" spans="1:5" ht="47.25">
      <c r="A67" s="10" t="s">
        <v>74</v>
      </c>
      <c r="B67" s="14" t="s">
        <v>126</v>
      </c>
      <c r="C67" s="12">
        <v>7775.2</v>
      </c>
      <c r="D67" s="12">
        <v>6740.6</v>
      </c>
      <c r="E67" s="13">
        <f t="shared" si="3"/>
        <v>86.6935898755016</v>
      </c>
    </row>
    <row r="68" spans="1:5" ht="47.25">
      <c r="A68" s="10" t="s">
        <v>76</v>
      </c>
      <c r="B68" s="14" t="s">
        <v>127</v>
      </c>
      <c r="C68" s="12">
        <v>6257.3</v>
      </c>
      <c r="D68" s="12">
        <v>3376.8</v>
      </c>
      <c r="E68" s="13">
        <f t="shared" si="3"/>
        <v>53.96576798299586</v>
      </c>
    </row>
    <row r="69" spans="1:5" ht="78.75">
      <c r="A69" s="10" t="s">
        <v>77</v>
      </c>
      <c r="B69" s="14" t="s">
        <v>128</v>
      </c>
      <c r="C69" s="12">
        <v>645.7</v>
      </c>
      <c r="D69" s="12">
        <v>0</v>
      </c>
      <c r="E69" s="13">
        <f t="shared" si="3"/>
        <v>0</v>
      </c>
    </row>
    <row r="70" spans="1:5" ht="94.5">
      <c r="A70" s="10" t="s">
        <v>78</v>
      </c>
      <c r="B70" s="14" t="s">
        <v>129</v>
      </c>
      <c r="C70" s="12">
        <v>481.3</v>
      </c>
      <c r="D70" s="12">
        <v>0</v>
      </c>
      <c r="E70" s="13">
        <f t="shared" si="3"/>
        <v>0</v>
      </c>
    </row>
    <row r="71" spans="1:5" ht="94.5">
      <c r="A71" s="10" t="s">
        <v>91</v>
      </c>
      <c r="B71" s="14" t="s">
        <v>130</v>
      </c>
      <c r="C71" s="12">
        <v>0.7</v>
      </c>
      <c r="D71" s="12">
        <v>0</v>
      </c>
      <c r="E71" s="13">
        <f t="shared" si="3"/>
        <v>0</v>
      </c>
    </row>
    <row r="72" spans="1:5" ht="78.75">
      <c r="A72" s="10" t="s">
        <v>79</v>
      </c>
      <c r="B72" s="14" t="s">
        <v>131</v>
      </c>
      <c r="C72" s="12">
        <v>1333</v>
      </c>
      <c r="D72" s="12">
        <v>86.2</v>
      </c>
      <c r="E72" s="13">
        <f t="shared" si="3"/>
        <v>6.466616654163541</v>
      </c>
    </row>
    <row r="73" spans="1:5" ht="63">
      <c r="A73" s="10" t="s">
        <v>80</v>
      </c>
      <c r="B73" s="14" t="s">
        <v>132</v>
      </c>
      <c r="C73" s="12">
        <v>1105.5</v>
      </c>
      <c r="D73" s="12">
        <v>487.4</v>
      </c>
      <c r="E73" s="13">
        <f t="shared" si="3"/>
        <v>44.08864767073722</v>
      </c>
    </row>
    <row r="74" spans="1:5" ht="15.75">
      <c r="A74" s="16" t="s">
        <v>40</v>
      </c>
      <c r="B74" s="17" t="s">
        <v>83</v>
      </c>
      <c r="C74" s="18">
        <f>C75+C76</f>
        <v>1917.2</v>
      </c>
      <c r="D74" s="18">
        <f>D75+D76</f>
        <v>539</v>
      </c>
      <c r="E74" s="8">
        <f t="shared" si="3"/>
        <v>28.113916127686206</v>
      </c>
    </row>
    <row r="75" spans="1:5" ht="94.5">
      <c r="A75" s="10" t="s">
        <v>81</v>
      </c>
      <c r="B75" s="14" t="s">
        <v>82</v>
      </c>
      <c r="C75" s="12">
        <v>70</v>
      </c>
      <c r="D75" s="12">
        <v>70</v>
      </c>
      <c r="E75" s="13">
        <f t="shared" si="3"/>
        <v>100</v>
      </c>
    </row>
    <row r="76" spans="1:5" ht="94.5">
      <c r="A76" s="10" t="s">
        <v>70</v>
      </c>
      <c r="B76" s="14" t="s">
        <v>71</v>
      </c>
      <c r="C76" s="12">
        <v>1847.2</v>
      </c>
      <c r="D76" s="12">
        <v>469</v>
      </c>
      <c r="E76" s="13">
        <f t="shared" si="3"/>
        <v>25.38977912516241</v>
      </c>
    </row>
    <row r="77" spans="1:5" ht="31.5">
      <c r="A77" s="16" t="s">
        <v>48</v>
      </c>
      <c r="B77" s="19" t="s">
        <v>133</v>
      </c>
      <c r="C77" s="18">
        <f>C78</f>
        <v>-1192.4</v>
      </c>
      <c r="D77" s="18">
        <f>D78</f>
        <v>-1192.4</v>
      </c>
      <c r="E77" s="8">
        <f t="shared" si="3"/>
        <v>100</v>
      </c>
    </row>
    <row r="78" spans="1:5" ht="31.5">
      <c r="A78" s="10" t="s">
        <v>49</v>
      </c>
      <c r="B78" s="11" t="s">
        <v>134</v>
      </c>
      <c r="C78" s="12">
        <v>-1192.4</v>
      </c>
      <c r="D78" s="12">
        <v>-1192.4</v>
      </c>
      <c r="E78" s="13">
        <f t="shared" si="3"/>
        <v>100</v>
      </c>
    </row>
    <row r="79" spans="1:5" ht="18.75">
      <c r="A79" s="23"/>
      <c r="B79" s="24" t="s">
        <v>38</v>
      </c>
      <c r="C79" s="25">
        <f>C14+C50</f>
        <v>353242.5</v>
      </c>
      <c r="D79" s="25">
        <f>D14+D50</f>
        <v>85958.7</v>
      </c>
      <c r="E79" s="26">
        <f>D79/C79*100</f>
        <v>24.334189685555955</v>
      </c>
    </row>
  </sheetData>
  <sheetProtection/>
  <mergeCells count="9">
    <mergeCell ref="A12:E12"/>
    <mergeCell ref="A10:E10"/>
    <mergeCell ref="B5:E5"/>
    <mergeCell ref="B3:E3"/>
    <mergeCell ref="B6:E6"/>
    <mergeCell ref="B7:E7"/>
    <mergeCell ref="A4:E4"/>
    <mergeCell ref="A8:E8"/>
    <mergeCell ref="A11:E11"/>
  </mergeCells>
  <printOptions/>
  <pageMargins left="0.7874015748031497" right="0.7874015748031497" top="0" bottom="0" header="0.5118110236220472" footer="0.5118110236220472"/>
  <pageSetup horizontalDpi="600" verticalDpi="600" orientation="portrait" paperSize="9" scale="75" r:id="rId1"/>
  <ignoredErrors>
    <ignoredError sqref="E5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Budg_2</cp:lastModifiedBy>
  <cp:lastPrinted>2013-01-25T04:41:44Z</cp:lastPrinted>
  <dcterms:created xsi:type="dcterms:W3CDTF">1996-10-08T23:32:33Z</dcterms:created>
  <dcterms:modified xsi:type="dcterms:W3CDTF">2014-04-09T06:03:55Z</dcterms:modified>
  <cp:category/>
  <cp:version/>
  <cp:contentType/>
  <cp:contentStatus/>
</cp:coreProperties>
</file>