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<sst xmlns="http://schemas.openxmlformats.org/spreadsheetml/2006/main" count="166" uniqueCount="166">
  <si>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</si>
  <si>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</si>
  <si>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</si>
  <si>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</si>
  <si>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</si>
  <si>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</si>
  <si>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</si>
  <si>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</si>
  <si>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</si>
  <si>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1 05 00000 00 0000</t>
  </si>
  <si>
    <t>1.2.Налоги на совокупный доход</t>
  </si>
  <si>
    <t>1 08 00000 00 0000</t>
  </si>
  <si>
    <t>1.4.Государственная пошлина</t>
  </si>
  <si>
    <t>1 08 03010 01 0000</t>
  </si>
  <si>
    <t>1 09 00000 00 0000</t>
  </si>
  <si>
    <t>1.5.Задолженность и перерасчеты по отмененным налогам, сборам и иным обязательным платежам</t>
  </si>
  <si>
    <t>1 11 00000 00 0000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</si>
  <si>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</si>
  <si>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</si>
  <si>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</si>
  <si>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1 12 00000 00 0000</t>
  </si>
  <si>
    <t>1.7.Платежи при пользовании природными ресурсами</t>
  </si>
  <si>
    <t>1 14 00000 00 0000</t>
  </si>
  <si>
    <t>1 16 00000 00 0000</t>
  </si>
  <si>
    <t>1 16 25060 01 0000</t>
  </si>
  <si>
    <t>1 16 90050 05 0000</t>
  </si>
  <si>
    <t>1 17 00000 00 0000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</si>
  <si>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</si>
  <si>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</si>
  <si>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</si>
  <si>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</si>
  <si>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</si>
  <si>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</si>
  <si>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</si>
  <si>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</si>
  <si>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</si>
  <si>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</si>
  <si>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</si>
  <si>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</si>
  <si>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</si>
  <si>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</si>
  <si>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</si>
  <si>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</si>
  <si>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</si>
  <si>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</si>
  <si>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2 02 03036 05 0000</t>
  </si>
  <si>
    <t>2 02 03043 05 0000</t>
  </si>
  <si>
    <t>2 02 03045 05 0000</t>
  </si>
  <si>
    <t>2 02 03046 05 0000</t>
  </si>
  <si>
    <t>ИТОГО ДОХОДОВ</t>
  </si>
  <si>
    <t>2 02 03048 05 0000</t>
  </si>
  <si>
    <t xml:space="preserve">1.1.1.Налог на доходы физических лиц </t>
  </si>
  <si>
    <t>2.1.3.7.Субвенции бюджетам муниципальных районов на поддержку элитного семеноводства</t>
  </si>
  <si>
    <t>2 02 04000 00 0000</t>
  </si>
  <si>
    <t>2 02 03033 05 0000</t>
  </si>
  <si>
    <t>2 02 04025 05 0000</t>
  </si>
  <si>
    <t>2.1.3.5.Субвенции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</si>
  <si>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2.1.3.6.Субвенции бюджетам муниципальных районов на оздоровление детей</t>
  </si>
  <si>
    <t>2.1.4.Иные межбюджетные трансферты</t>
  </si>
  <si>
    <t xml:space="preserve">1 01 02030 01 0000 </t>
  </si>
  <si>
    <t>2 02 02077 05 0000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</si>
  <si>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</si>
  <si>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</si>
  <si>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1 11 07015 050000</t>
  </si>
  <si>
    <t>1 13 00000 00 0000</t>
  </si>
  <si>
    <t>1.8.Доходы от оказания платных услуг и компенсации затрат государства</t>
  </si>
  <si>
    <t>1.9.Доходы от продажи материальных и нематериальных активов</t>
  </si>
  <si>
    <t>1.10.Штрафы, санкции, возмещение ущерба</t>
  </si>
  <si>
    <t>1.11.Прочие неналоговые доходы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</si>
  <si>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</si>
  <si>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</si>
  <si>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</si>
  <si>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>2 02 03040 05 0000</t>
  </si>
  <si>
    <t>2.1.3.9.Субвенции бюджетам муниципальных районов на поддержку племенного животноводства</t>
  </si>
  <si>
    <t>2.1.3.12.Субвенции бюджетам муниципальных районов на компенсацию части затрат на приобретение средств химизации</t>
  </si>
  <si>
    <t>ДОХОДОВ РАЙОННОГО БЮДЖЕТА ПО КОДАМ ВИДОВ ,ПОДВИДОВ ДОХОДОВ,</t>
  </si>
  <si>
    <t>2 19 00000 00 0000</t>
  </si>
  <si>
    <t>2 19 05000 05 0000</t>
  </si>
  <si>
    <t>1 05 02010 02 0000</t>
  </si>
  <si>
    <t>1 05 03010 01 0000</t>
  </si>
  <si>
    <t>2 02 03007 05 0000</t>
  </si>
  <si>
    <t>2 02 03069 05 0000</t>
  </si>
  <si>
    <t>1 11 05025 05 0000</t>
  </si>
  <si>
    <t>1.6.1.Доходы,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</si>
  <si>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1.6.3.Доходы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</si>
  <si>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1.6.4.Доходы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</si>
  <si>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2 02 03078 05 0000</t>
  </si>
  <si>
    <t>2.1.3.16.Субвенция на модернизацию региональных систем общего образования</t>
  </si>
  <si>
    <t>2.3.Возврат остатков субсидий и субвенций прошлых лет</t>
  </si>
  <si>
    <t>2.3.1.Возврат остатков субсидий и субвенций из бюджетов муниципальных районов</t>
  </si>
  <si>
    <t>Уточненный план на 2012 год</t>
  </si>
  <si>
    <t>1.1.1.1.Налог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</si>
  <si>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1.1.1.2.Налог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</si>
  <si>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1.1.1.3.Налог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</si>
  <si>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1 05 01041 02 0000</t>
  </si>
  <si>
    <t>1.2.1.Налог, взимаемый в виде стоимости патента в связи с применением упрощенной системы налогообложения</t>
  </si>
  <si>
    <t>1 05 02020 02 0000</t>
  </si>
  <si>
    <t>1.2.3.Единый налог на вмененный доход для отдельных видов деятельности (за налоговые периоды, истекшие до 1 января 2011 года)</t>
  </si>
  <si>
    <t>1.2.2.Единый налог на вмененный доход для отдельных видов деятельности</t>
  </si>
  <si>
    <t>1.2.4.Единый сельскохозяйственный налог</t>
  </si>
  <si>
    <t>1.4.1.Государственная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</si>
  <si>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1 08 07142 01 0000</t>
  </si>
  <si>
    <t>1.4.2.Государственная пошлина за проведение уполномоченными органами исполнительной власти субъектов РФ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</si>
  <si>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1 08 07160 01 0000</t>
  </si>
  <si>
    <t>1.4.3.Государственная пошлина за проведение уполномоченными органами исполнительной власти субъектов РФ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</t>
  </si>
  <si>
    <t>1 11 05013 10 0000</t>
  </si>
  <si>
    <t>1.6.2.Доходы,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</si>
  <si>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1.6.5.Прочие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</si>
  <si>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1.7.1.Плата за выбросы загрязняющих веществ в атмосферный воздух стационарными объектами</t>
  </si>
  <si>
    <t>1 12 01010 01 0000</t>
  </si>
  <si>
    <t>1 12 01020 01 0000</t>
  </si>
  <si>
    <t>1.7.2.Плата за выбросы загрязняющих веществ в атмосферный воздух передвижными объектами</t>
  </si>
  <si>
    <t>1 12 01030 01 0000</t>
  </si>
  <si>
    <t>1.7.3.Плата за сбросы загрязняющих веществ в водные объекты</t>
  </si>
  <si>
    <t>1 12 01040 01 0000</t>
  </si>
  <si>
    <t>1.7.4.Плата за размещение отходов производства и потребления</t>
  </si>
  <si>
    <t>1 12 01050 01 0000</t>
  </si>
  <si>
    <t>1.7.5.Плата за иные виды негативного воздействия на окружающую среду</t>
  </si>
  <si>
    <t>1 14 02053 05 0000</t>
  </si>
  <si>
    <t>1.9.1.Доходы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</si>
  <si>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1 14 06013 10 0000</t>
  </si>
  <si>
    <t>1.9.2.Доходы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</si>
  <si>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2 02 02088 05 0004</t>
  </si>
  <si>
    <t>2 02 02089 05 0004</t>
  </si>
  <si>
    <t>2.1.3.1.Субвенции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</si>
  <si>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2.1.3.8.Субвенции бюджетам муниципальных районов на компенсацию части затрат по страхование урожая сельскохозяйственных культур, урожая многолетних насаждений и посадок многолетних насаждений</t>
  </si>
  <si>
    <t>2.1.3.10.Субвенции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2004-2012 годах, на срок от 2 до 10 лет</t>
  </si>
  <si>
    <t>2.1.3.11.Субвенции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2005-2012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</si>
  <si>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2.1.3.13.Субвенции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</si>
  <si>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1 01 02020 01 0000</t>
  </si>
  <si>
    <t>1 01 02040 01 0000</t>
  </si>
  <si>
    <t>1.1.1.4.Налог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НК РФ</t>
  </si>
  <si>
    <t>1 13 01995 05 0000</t>
  </si>
  <si>
    <t>1.8.1.Прочие доходы от оказания платных услуг (работ) получателями средств бюджетов муниципальных районов</t>
  </si>
  <si>
    <t>1 16 03030 01 0000</t>
  </si>
  <si>
    <t>1.10.1.Денежные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</si>
  <si>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1 16 25050 01 0000</t>
  </si>
  <si>
    <t>1.10.2.Денежные взыскания (штрафы) за нарушение законодательства в области охраны окружающей среды</t>
  </si>
  <si>
    <t>1 16 33050 05 0000</t>
  </si>
  <si>
    <t>1.10.4.Денежные взыскания (штрафы) за нарушение законодательства РФ о размещении заказов на поставки товаров, выполнение работ, оказание услуг</t>
  </si>
  <si>
    <t>1.10.3.Денежные взыскания (штрафы) за нарушение земельного законодательства</t>
  </si>
  <si>
    <t>1.10.5.Прочие поступления от денежных взысканий (штрафов) и иных сумм в возмещение ущерба, зачисляемые в бюджеты муниципальных районов</t>
  </si>
  <si>
    <t>2 02 04014 05 0000</t>
  </si>
  <si>
    <t>2.1.4.2.Межбюджетные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</si>
  <si>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2.1.4.3.Межбюджетные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</si>
  <si>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Исполнено за 9 месяцев 2012 года</t>
  </si>
  <si>
    <t>2 02 01999 05 0000</t>
  </si>
  <si>
    <t>2.1.1.3.Прочие дотации бюджетам муниципальных районов</t>
  </si>
  <si>
    <t>2 02 02051 05 0000</t>
  </si>
  <si>
    <t>2.1.2.1.Субсидии на обеспечение жильем молодых семей</t>
  </si>
  <si>
    <t>2.1.2.2.Субсидии на бюджетные инвестиции в объекты капитального строительства собственности муниципальных образований</t>
  </si>
  <si>
    <t>2.1.2.3.Субсидии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</si>
  <si>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 xml:space="preserve">2.1.2.4.Субсидии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</si>
  <si>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>2.1.2.5.Прочие субсидии бюджетам муниципальных районов</t>
  </si>
  <si>
    <t>1 13 02995 05 0000</t>
  </si>
  <si>
    <t>1.8.2.Прочие доходы от компенсации затрат бюджетов муниципальных районов</t>
  </si>
  <si>
    <t>Приложение 1</t>
  </si>
  <si>
    <t>Большемурашкинского муниципального района</t>
  </si>
  <si>
    <t xml:space="preserve">Исполнение  </t>
  </si>
  <si>
    <t>доходов районного бюджета по кодам видов, подвидов доходов,</t>
  </si>
  <si>
    <t>классификации операций сектора государственного управления ,</t>
  </si>
  <si>
    <t xml:space="preserve">относящихся к доходам бюджета , за 9 месяцев 2012 года </t>
  </si>
  <si>
    <t>2.1.2.Субсидии бюджетам субъектов Российской Федерации и муниципальных образований (межбюджетные субсидии)</t>
  </si>
  <si>
    <t xml:space="preserve">к постановлению администрации  </t>
  </si>
  <si>
    <t xml:space="preserve">"Об утверждении отчета об исполнении </t>
  </si>
  <si>
    <t xml:space="preserve"> районного бюджета за 9 месяцев 2012 года 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</si>
</sst>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77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9"/>
  <sheetViews>
    <sheetView tabSelected="1" zoomScalePageLayoutView="0" workbookViewId="0" topLeftCell="A3">
      <selection activeCell="D13" sqref="D13"/>
    </sheetView>
  </sheetViews>
  <sheetFormatPr defaultColWidth="9.140625" defaultRowHeight="12.75"/>
  <cols>
    <col min="1" max="1" width="20.7109375" style="0" customWidth="1"/>
    <col min="2" max="2" width="39.140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3" spans="1:5" ht="18.75">
      <c r="A3" s="26" t="s">
        <v>156</v>
      </c>
      <c r="B3" s="27"/>
      <c r="C3" s="27"/>
      <c r="D3" s="27"/>
      <c r="E3" s="27"/>
    </row>
    <row r="4" spans="1:5" ht="18.75">
      <c r="A4" s="26" t="s">
        <v>163</v>
      </c>
      <c r="B4" s="26"/>
      <c r="C4" s="26"/>
      <c r="D4" s="26"/>
      <c r="E4" s="26"/>
    </row>
    <row r="5" spans="1:5" ht="18.75">
      <c r="A5" s="26" t="s">
        <v>157</v>
      </c>
      <c r="B5" s="27"/>
      <c r="C5" s="27"/>
      <c r="D5" s="27"/>
      <c r="E5" s="27"/>
    </row>
    <row r="6" spans="1:5" ht="18.75">
      <c r="A6" s="1"/>
      <c r="B6" s="26" t="s">
        <v>164</v>
      </c>
      <c r="C6" s="26"/>
      <c r="D6" s="26"/>
      <c r="E6" s="26"/>
    </row>
    <row r="7" spans="2:5" ht="18.75">
      <c r="B7" s="26" t="s">
        <v>165</v>
      </c>
      <c r="C7" s="26"/>
      <c r="D7" s="26"/>
      <c r="E7" s="26"/>
    </row>
    <row r="8" spans="1:5" ht="31.5" customHeight="1">
      <c r="A8" s="28" t="s">
        <v>158</v>
      </c>
      <c r="B8" s="29"/>
      <c r="C8" s="29"/>
      <c r="D8" s="29"/>
      <c r="E8" s="29"/>
    </row>
    <row r="9" spans="1:5" ht="18.75" hidden="1">
      <c r="A9" s="2" t="s">
        <v>75</v>
      </c>
      <c r="B9" s="2"/>
      <c r="C9" s="2"/>
      <c r="D9" s="2"/>
      <c r="E9" s="3"/>
    </row>
    <row r="10" spans="1:5" ht="18.75">
      <c r="A10" s="28" t="s">
        <v>159</v>
      </c>
      <c r="B10" s="29"/>
      <c r="C10" s="29"/>
      <c r="D10" s="29"/>
      <c r="E10" s="29"/>
    </row>
    <row r="11" spans="1:5" ht="18.75">
      <c r="A11" s="28" t="s">
        <v>160</v>
      </c>
      <c r="B11" s="29"/>
      <c r="C11" s="29"/>
      <c r="D11" s="29"/>
      <c r="E11" s="29"/>
    </row>
    <row r="12" spans="1:5" ht="18.75">
      <c r="A12" s="30" t="s">
        <v>161</v>
      </c>
      <c r="B12" s="31"/>
      <c r="C12" s="31"/>
      <c r="D12" s="31"/>
      <c r="E12" s="31"/>
    </row>
    <row r="13" spans="1:5" ht="82.5" customHeight="1">
      <c r="A13" s="20" t="s">
        <v>0</v>
      </c>
      <c r="B13" s="20" t="s">
        <v>1</v>
      </c>
      <c r="C13" s="21" t="s">
        <v>90</v>
      </c>
      <c r="D13" s="21" t="s">
        <v>145</v>
      </c>
      <c r="E13" s="21" t="s">
        <v>2</v>
      </c>
    </row>
    <row r="14" spans="1:5" ht="15.75" customHeight="1">
      <c r="A14" s="4" t="s">
        <v>3</v>
      </c>
      <c r="B14" s="5" t="s">
        <v>4</v>
      </c>
      <c r="C14" s="6">
        <f>C15+C21+C26+C30+C31+C37+C46+C49+C55+C43</f>
        <v>61839.5</v>
      </c>
      <c r="D14" s="6">
        <f>D15+D21+D26+D30+D31+D37+D46+D49+D55+D43</f>
        <v>45640.5</v>
      </c>
      <c r="E14" s="6">
        <f>D14/C14*100</f>
        <v>73.80476879664293</v>
      </c>
    </row>
    <row r="15" spans="1:5" ht="13.5" customHeight="1">
      <c r="A15" s="4" t="s">
        <v>5</v>
      </c>
      <c r="B15" s="5" t="s">
        <v>6</v>
      </c>
      <c r="C15" s="6">
        <f>C16</f>
        <v>52390.299999999996</v>
      </c>
      <c r="D15" s="6">
        <f>D16</f>
        <v>37780.2</v>
      </c>
      <c r="E15" s="6">
        <f>D15/C15*100</f>
        <v>72.11296747680392</v>
      </c>
    </row>
    <row r="16" spans="1:5" ht="28.5">
      <c r="A16" s="4" t="s">
        <v>8</v>
      </c>
      <c r="B16" s="7" t="s">
        <v>51</v>
      </c>
      <c r="C16" s="6">
        <f>C17+C18+C19+C20</f>
        <v>52390.299999999996</v>
      </c>
      <c r="D16" s="6">
        <f>D17+D18+D19+D20</f>
        <v>37780.2</v>
      </c>
      <c r="E16" s="6">
        <f>D16/C16*100</f>
        <v>72.11296747680392</v>
      </c>
    </row>
    <row r="17" spans="1:5" ht="120">
      <c r="A17" s="8" t="s">
        <v>7</v>
      </c>
      <c r="B17" s="9" t="s">
        <v>91</v>
      </c>
      <c r="C17" s="10">
        <v>52385.1</v>
      </c>
      <c r="D17" s="10">
        <v>35432</v>
      </c>
      <c r="E17" s="11">
        <f>D17/C17*100</f>
        <v>67.63755342645142</v>
      </c>
    </row>
    <row r="18" spans="1:5" ht="177" customHeight="1">
      <c r="A18" s="8" t="s">
        <v>129</v>
      </c>
      <c r="B18" s="12" t="s">
        <v>92</v>
      </c>
      <c r="C18" s="10"/>
      <c r="D18" s="10">
        <v>1615.7</v>
      </c>
      <c r="E18" s="11"/>
    </row>
    <row r="19" spans="1:5" ht="75">
      <c r="A19" s="8" t="s">
        <v>59</v>
      </c>
      <c r="B19" s="12" t="s">
        <v>93</v>
      </c>
      <c r="C19" s="13"/>
      <c r="D19" s="10">
        <v>720.6</v>
      </c>
      <c r="E19" s="11"/>
    </row>
    <row r="20" spans="1:5" ht="135">
      <c r="A20" s="8" t="s">
        <v>130</v>
      </c>
      <c r="B20" s="12" t="s">
        <v>131</v>
      </c>
      <c r="C20" s="10">
        <v>5.2</v>
      </c>
      <c r="D20" s="10">
        <v>11.9</v>
      </c>
      <c r="E20" s="11"/>
    </row>
    <row r="21" spans="1:5" ht="15" customHeight="1">
      <c r="A21" s="14" t="s">
        <v>9</v>
      </c>
      <c r="B21" s="15" t="s">
        <v>10</v>
      </c>
      <c r="C21" s="16">
        <f>C23+C25+C22+C24</f>
        <v>3726.3</v>
      </c>
      <c r="D21" s="16">
        <f>D23+D25+D22+D24</f>
        <v>2920.7000000000003</v>
      </c>
      <c r="E21" s="6">
        <f aca="true" t="shared" si="0" ref="E21:E27">D21/C21*100</f>
        <v>78.38069935324586</v>
      </c>
    </row>
    <row r="22" spans="1:5" ht="60">
      <c r="A22" s="8" t="s">
        <v>94</v>
      </c>
      <c r="B22" s="12" t="s">
        <v>95</v>
      </c>
      <c r="C22" s="10"/>
      <c r="D22" s="10">
        <v>9.6</v>
      </c>
      <c r="E22" s="11"/>
    </row>
    <row r="23" spans="1:5" ht="31.5" customHeight="1">
      <c r="A23" s="8" t="s">
        <v>78</v>
      </c>
      <c r="B23" s="9" t="s">
        <v>98</v>
      </c>
      <c r="C23" s="10">
        <v>3380.9</v>
      </c>
      <c r="D23" s="10">
        <v>2785.4</v>
      </c>
      <c r="E23" s="6">
        <f t="shared" si="0"/>
        <v>82.38634683072554</v>
      </c>
    </row>
    <row r="24" spans="1:5" ht="67.5" customHeight="1">
      <c r="A24" s="8" t="s">
        <v>96</v>
      </c>
      <c r="B24" s="9" t="s">
        <v>97</v>
      </c>
      <c r="C24" s="10"/>
      <c r="D24" s="10">
        <v>12.9</v>
      </c>
      <c r="E24" s="6"/>
    </row>
    <row r="25" spans="1:5" ht="24" customHeight="1">
      <c r="A25" s="8" t="s">
        <v>79</v>
      </c>
      <c r="B25" s="9" t="s">
        <v>99</v>
      </c>
      <c r="C25" s="10">
        <v>345.4</v>
      </c>
      <c r="D25" s="10">
        <v>112.8</v>
      </c>
      <c r="E25" s="6">
        <f t="shared" si="0"/>
        <v>32.657788071800816</v>
      </c>
    </row>
    <row r="26" spans="1:5" ht="15.75" customHeight="1">
      <c r="A26" s="14" t="s">
        <v>11</v>
      </c>
      <c r="B26" s="17" t="s">
        <v>12</v>
      </c>
      <c r="C26" s="16">
        <f>C27+C28+C29</f>
        <v>1151.1</v>
      </c>
      <c r="D26" s="16">
        <f>D27+D28+D29</f>
        <v>652.6</v>
      </c>
      <c r="E26" s="6">
        <f t="shared" si="0"/>
        <v>56.69359742854662</v>
      </c>
    </row>
    <row r="27" spans="1:5" ht="78" customHeight="1">
      <c r="A27" s="8" t="s">
        <v>13</v>
      </c>
      <c r="B27" s="9" t="s">
        <v>100</v>
      </c>
      <c r="C27" s="10">
        <v>1151.1</v>
      </c>
      <c r="D27" s="10">
        <v>469.3</v>
      </c>
      <c r="E27" s="6">
        <f t="shared" si="0"/>
        <v>40.7696985492138</v>
      </c>
    </row>
    <row r="28" spans="1:5" ht="111.75" customHeight="1">
      <c r="A28" s="8" t="s">
        <v>101</v>
      </c>
      <c r="B28" s="12" t="s">
        <v>102</v>
      </c>
      <c r="C28" s="10"/>
      <c r="D28" s="10">
        <v>182.9</v>
      </c>
      <c r="E28" s="6"/>
    </row>
    <row r="29" spans="1:5" ht="195">
      <c r="A29" s="8" t="s">
        <v>103</v>
      </c>
      <c r="B29" s="12" t="s">
        <v>104</v>
      </c>
      <c r="C29" s="10"/>
      <c r="D29" s="10">
        <v>0.4</v>
      </c>
      <c r="E29" s="6"/>
    </row>
    <row r="30" spans="1:5" ht="48.75" customHeight="1">
      <c r="A30" s="14" t="s">
        <v>14</v>
      </c>
      <c r="B30" s="15" t="s">
        <v>15</v>
      </c>
      <c r="C30" s="16">
        <v>0</v>
      </c>
      <c r="D30" s="16">
        <v>0</v>
      </c>
      <c r="E30" s="6">
        <v>0</v>
      </c>
    </row>
    <row r="31" spans="1:5" ht="66.75" customHeight="1">
      <c r="A31" s="14" t="s">
        <v>16</v>
      </c>
      <c r="B31" s="17" t="s">
        <v>17</v>
      </c>
      <c r="C31" s="16">
        <f>C32+C34+C35+C36</f>
        <v>1547</v>
      </c>
      <c r="D31" s="16">
        <f>D32+D33+D34+D35+D36</f>
        <v>1512.3</v>
      </c>
      <c r="E31" s="6">
        <f>D31/C31*100</f>
        <v>97.75694893341952</v>
      </c>
    </row>
    <row r="32" spans="1:5" ht="127.5" customHeight="1">
      <c r="A32" s="8" t="s">
        <v>105</v>
      </c>
      <c r="B32" s="12" t="s">
        <v>83</v>
      </c>
      <c r="C32" s="10">
        <v>978</v>
      </c>
      <c r="D32" s="10">
        <v>1034</v>
      </c>
      <c r="E32" s="11">
        <f>D32/C32*100</f>
        <v>105.72597137014314</v>
      </c>
    </row>
    <row r="33" spans="1:5" ht="129" customHeight="1">
      <c r="A33" s="8" t="s">
        <v>82</v>
      </c>
      <c r="B33" s="12" t="s">
        <v>106</v>
      </c>
      <c r="C33" s="10"/>
      <c r="D33" s="10">
        <v>33</v>
      </c>
      <c r="E33" s="11"/>
    </row>
    <row r="34" spans="1:5" ht="104.25" customHeight="1">
      <c r="A34" s="8" t="s">
        <v>18</v>
      </c>
      <c r="B34" s="9" t="s">
        <v>84</v>
      </c>
      <c r="C34" s="10">
        <v>546</v>
      </c>
      <c r="D34" s="10">
        <v>421.5</v>
      </c>
      <c r="E34" s="11">
        <f>D34/C34*100</f>
        <v>77.1978021978022</v>
      </c>
    </row>
    <row r="35" spans="1:5" ht="105" customHeight="1">
      <c r="A35" s="8" t="s">
        <v>63</v>
      </c>
      <c r="B35" s="9" t="s">
        <v>85</v>
      </c>
      <c r="C35" s="10">
        <v>5</v>
      </c>
      <c r="D35" s="10">
        <v>17.7</v>
      </c>
      <c r="E35" s="11"/>
    </row>
    <row r="36" spans="1:5" ht="120.75" customHeight="1">
      <c r="A36" s="8" t="s">
        <v>19</v>
      </c>
      <c r="B36" s="9" t="s">
        <v>107</v>
      </c>
      <c r="C36" s="10">
        <v>18</v>
      </c>
      <c r="D36" s="10">
        <v>6.1</v>
      </c>
      <c r="E36" s="11">
        <f>D36/C36*100</f>
        <v>33.888888888888886</v>
      </c>
    </row>
    <row r="37" spans="1:5" ht="34.5" customHeight="1">
      <c r="A37" s="14" t="s">
        <v>20</v>
      </c>
      <c r="B37" s="17" t="s">
        <v>21</v>
      </c>
      <c r="C37" s="16">
        <f>C38+C39+C40+C41+C42</f>
        <v>688.9</v>
      </c>
      <c r="D37" s="16">
        <f>D38+D39+D40+D41+D42</f>
        <v>411.59999999999997</v>
      </c>
      <c r="E37" s="6">
        <f>D37/C37*100</f>
        <v>59.74742342865438</v>
      </c>
    </row>
    <row r="38" spans="1:5" ht="51" customHeight="1">
      <c r="A38" s="8" t="s">
        <v>109</v>
      </c>
      <c r="B38" s="9" t="s">
        <v>108</v>
      </c>
      <c r="C38" s="10"/>
      <c r="D38" s="10">
        <v>26.3</v>
      </c>
      <c r="E38" s="6"/>
    </row>
    <row r="39" spans="1:5" ht="51.75" customHeight="1">
      <c r="A39" s="8" t="s">
        <v>110</v>
      </c>
      <c r="B39" s="9" t="s">
        <v>111</v>
      </c>
      <c r="C39" s="10"/>
      <c r="D39" s="10">
        <v>4.1</v>
      </c>
      <c r="E39" s="6"/>
    </row>
    <row r="40" spans="1:5" ht="42" customHeight="1">
      <c r="A40" s="8" t="s">
        <v>112</v>
      </c>
      <c r="B40" s="9" t="s">
        <v>113</v>
      </c>
      <c r="C40" s="10"/>
      <c r="D40" s="10">
        <v>110.8</v>
      </c>
      <c r="E40" s="6"/>
    </row>
    <row r="41" spans="1:5" ht="47.25" customHeight="1">
      <c r="A41" s="8" t="s">
        <v>114</v>
      </c>
      <c r="B41" s="9" t="s">
        <v>115</v>
      </c>
      <c r="C41" s="10"/>
      <c r="D41" s="10">
        <v>268.5</v>
      </c>
      <c r="E41" s="6"/>
    </row>
    <row r="42" spans="1:5" ht="40.5" customHeight="1">
      <c r="A42" s="8" t="s">
        <v>116</v>
      </c>
      <c r="B42" s="9" t="s">
        <v>117</v>
      </c>
      <c r="C42" s="10">
        <v>688.9</v>
      </c>
      <c r="D42" s="10">
        <v>1.9</v>
      </c>
      <c r="E42" s="11">
        <f aca="true" t="shared" si="1" ref="E42:E49">D42/C42*100</f>
        <v>0.2758020031934969</v>
      </c>
    </row>
    <row r="43" spans="1:5" ht="54" customHeight="1">
      <c r="A43" s="14" t="s">
        <v>64</v>
      </c>
      <c r="B43" s="17" t="s">
        <v>65</v>
      </c>
      <c r="C43" s="16">
        <f>C44+C45</f>
        <v>60.3</v>
      </c>
      <c r="D43" s="16">
        <f>D44+D45</f>
        <v>150.3</v>
      </c>
      <c r="E43" s="6">
        <f t="shared" si="1"/>
        <v>249.25373134328362</v>
      </c>
    </row>
    <row r="44" spans="1:5" ht="58.5" customHeight="1">
      <c r="A44" s="8" t="s">
        <v>132</v>
      </c>
      <c r="B44" s="9" t="s">
        <v>133</v>
      </c>
      <c r="C44" s="10">
        <v>60.3</v>
      </c>
      <c r="D44" s="10">
        <v>60.3</v>
      </c>
      <c r="E44" s="11">
        <f t="shared" si="1"/>
        <v>100</v>
      </c>
    </row>
    <row r="45" spans="1:5" ht="42.75" customHeight="1">
      <c r="A45" s="8" t="s">
        <v>154</v>
      </c>
      <c r="B45" s="9" t="s">
        <v>155</v>
      </c>
      <c r="C45" s="10"/>
      <c r="D45" s="10">
        <v>90</v>
      </c>
      <c r="E45" s="11"/>
    </row>
    <row r="46" spans="1:5" ht="37.5" customHeight="1">
      <c r="A46" s="14" t="s">
        <v>22</v>
      </c>
      <c r="B46" s="17" t="s">
        <v>66</v>
      </c>
      <c r="C46" s="16">
        <f>C48+C47</f>
        <v>1697.6</v>
      </c>
      <c r="D46" s="16">
        <f>D48+D47</f>
        <v>2015</v>
      </c>
      <c r="E46" s="6">
        <f t="shared" si="1"/>
        <v>118.69698397737984</v>
      </c>
    </row>
    <row r="47" spans="1:5" ht="120">
      <c r="A47" s="8" t="s">
        <v>118</v>
      </c>
      <c r="B47" s="18" t="s">
        <v>119</v>
      </c>
      <c r="C47" s="10">
        <v>1529.1</v>
      </c>
      <c r="D47" s="10">
        <v>1813.2</v>
      </c>
      <c r="E47" s="11">
        <f t="shared" si="1"/>
        <v>118.57955660192272</v>
      </c>
    </row>
    <row r="48" spans="1:5" ht="66.75" customHeight="1">
      <c r="A48" s="8" t="s">
        <v>120</v>
      </c>
      <c r="B48" s="9" t="s">
        <v>121</v>
      </c>
      <c r="C48" s="10">
        <v>168.5</v>
      </c>
      <c r="D48" s="10">
        <v>201.8</v>
      </c>
      <c r="E48" s="11">
        <f t="shared" si="1"/>
        <v>119.76261127596439</v>
      </c>
    </row>
    <row r="49" spans="1:5" ht="37.5" customHeight="1">
      <c r="A49" s="14" t="s">
        <v>23</v>
      </c>
      <c r="B49" s="17" t="s">
        <v>67</v>
      </c>
      <c r="C49" s="16">
        <f>C52+C54+C50+C51+C53</f>
        <v>578</v>
      </c>
      <c r="D49" s="16">
        <f>D52+D54+D50+D51+D53</f>
        <v>197.8</v>
      </c>
      <c r="E49" s="6">
        <f t="shared" si="1"/>
        <v>34.221453287197235</v>
      </c>
    </row>
    <row r="50" spans="1:5" ht="86.25" customHeight="1">
      <c r="A50" s="8" t="s">
        <v>134</v>
      </c>
      <c r="B50" s="9" t="s">
        <v>135</v>
      </c>
      <c r="C50" s="10"/>
      <c r="D50" s="10">
        <v>0.3</v>
      </c>
      <c r="E50" s="11"/>
    </row>
    <row r="51" spans="1:5" ht="45">
      <c r="A51" s="8" t="s">
        <v>136</v>
      </c>
      <c r="B51" s="9" t="s">
        <v>137</v>
      </c>
      <c r="C51" s="10"/>
      <c r="D51" s="10">
        <v>21.4</v>
      </c>
      <c r="E51" s="11"/>
    </row>
    <row r="52" spans="1:5" ht="35.25" customHeight="1">
      <c r="A52" s="8" t="s">
        <v>24</v>
      </c>
      <c r="B52" s="9" t="s">
        <v>140</v>
      </c>
      <c r="C52" s="10"/>
      <c r="D52" s="10">
        <v>11.2</v>
      </c>
      <c r="E52" s="11"/>
    </row>
    <row r="53" spans="1:5" ht="75">
      <c r="A53" s="8" t="s">
        <v>138</v>
      </c>
      <c r="B53" s="9" t="s">
        <v>139</v>
      </c>
      <c r="C53" s="10"/>
      <c r="D53" s="10">
        <v>2.6</v>
      </c>
      <c r="E53" s="11"/>
    </row>
    <row r="54" spans="1:5" ht="60.75" customHeight="1">
      <c r="A54" s="8" t="s">
        <v>25</v>
      </c>
      <c r="B54" s="9" t="s">
        <v>141</v>
      </c>
      <c r="C54" s="10">
        <v>578</v>
      </c>
      <c r="D54" s="10">
        <v>162.3</v>
      </c>
      <c r="E54" s="11">
        <f>D54/C54*100</f>
        <v>28.07958477508651</v>
      </c>
    </row>
    <row r="55" spans="1:5" ht="21.75" customHeight="1">
      <c r="A55" s="14" t="s">
        <v>26</v>
      </c>
      <c r="B55" s="17" t="s">
        <v>68</v>
      </c>
      <c r="C55" s="16">
        <v>0</v>
      </c>
      <c r="D55" s="16">
        <v>0</v>
      </c>
      <c r="E55" s="6">
        <v>0</v>
      </c>
    </row>
    <row r="56" spans="1:5" ht="18.75" customHeight="1">
      <c r="A56" s="14" t="s">
        <v>27</v>
      </c>
      <c r="B56" s="17" t="s">
        <v>28</v>
      </c>
      <c r="C56" s="16">
        <f>C57+C87</f>
        <v>314848.5</v>
      </c>
      <c r="D56" s="16">
        <f>D57+D87</f>
        <v>247236.50000000003</v>
      </c>
      <c r="E56" s="6">
        <f aca="true" t="shared" si="2" ref="E56:E62">D56/C56*100</f>
        <v>78.5255448255272</v>
      </c>
    </row>
    <row r="57" spans="1:5" ht="45">
      <c r="A57" s="8" t="s">
        <v>29</v>
      </c>
      <c r="B57" s="9" t="s">
        <v>30</v>
      </c>
      <c r="C57" s="10">
        <f>C58+C62+C68+C83</f>
        <v>315219.8</v>
      </c>
      <c r="D57" s="10">
        <f>D58+D62+D68+D83</f>
        <v>247607.80000000002</v>
      </c>
      <c r="E57" s="11">
        <f t="shared" si="2"/>
        <v>78.55083976323823</v>
      </c>
    </row>
    <row r="58" spans="1:5" ht="57" customHeight="1">
      <c r="A58" s="14" t="s">
        <v>32</v>
      </c>
      <c r="B58" s="17" t="s">
        <v>33</v>
      </c>
      <c r="C58" s="16">
        <f>C59+C60+C61</f>
        <v>61379.4</v>
      </c>
      <c r="D58" s="16">
        <f>D59+D60+D61</f>
        <v>46284.6</v>
      </c>
      <c r="E58" s="6">
        <f t="shared" si="2"/>
        <v>75.40738423640504</v>
      </c>
    </row>
    <row r="59" spans="1:5" ht="54.75" customHeight="1">
      <c r="A59" s="8" t="s">
        <v>31</v>
      </c>
      <c r="B59" s="9" t="s">
        <v>34</v>
      </c>
      <c r="C59" s="10">
        <v>46591.3</v>
      </c>
      <c r="D59" s="10">
        <v>34943.5</v>
      </c>
      <c r="E59" s="11">
        <f t="shared" si="2"/>
        <v>75.00005365808637</v>
      </c>
    </row>
    <row r="60" spans="1:5" ht="61.5" customHeight="1">
      <c r="A60" s="8" t="s">
        <v>35</v>
      </c>
      <c r="B60" s="9" t="s">
        <v>36</v>
      </c>
      <c r="C60" s="10">
        <v>13788.1</v>
      </c>
      <c r="D60" s="10">
        <v>10341.1</v>
      </c>
      <c r="E60" s="11">
        <f t="shared" si="2"/>
        <v>75.0001813157723</v>
      </c>
    </row>
    <row r="61" spans="1:5" ht="37.5" customHeight="1">
      <c r="A61" s="8" t="s">
        <v>146</v>
      </c>
      <c r="B61" s="9" t="s">
        <v>147</v>
      </c>
      <c r="C61" s="10">
        <v>1000</v>
      </c>
      <c r="D61" s="10">
        <v>1000</v>
      </c>
      <c r="E61" s="11">
        <f t="shared" si="2"/>
        <v>100</v>
      </c>
    </row>
    <row r="62" spans="1:5" ht="66.75" customHeight="1">
      <c r="A62" s="14" t="s">
        <v>37</v>
      </c>
      <c r="B62" s="17" t="s">
        <v>162</v>
      </c>
      <c r="C62" s="16">
        <f>C64+C67+C65+C66+C63</f>
        <v>93543.79999999999</v>
      </c>
      <c r="D62" s="16">
        <f>D64+D67+D65+D66+D63</f>
        <v>62178.50000000001</v>
      </c>
      <c r="E62" s="6">
        <f t="shared" si="2"/>
        <v>66.46993173251462</v>
      </c>
    </row>
    <row r="63" spans="1:5" ht="39" customHeight="1">
      <c r="A63" s="8" t="s">
        <v>148</v>
      </c>
      <c r="B63" s="9" t="s">
        <v>149</v>
      </c>
      <c r="C63" s="10">
        <v>373.9</v>
      </c>
      <c r="D63" s="10">
        <v>373.9</v>
      </c>
      <c r="E63" s="11"/>
    </row>
    <row r="64" spans="1:5" ht="60">
      <c r="A64" s="8" t="s">
        <v>60</v>
      </c>
      <c r="B64" s="9" t="s">
        <v>150</v>
      </c>
      <c r="C64" s="10">
        <v>31885.5</v>
      </c>
      <c r="D64" s="10">
        <v>18134.3</v>
      </c>
      <c r="E64" s="11">
        <f aca="true" t="shared" si="3" ref="E64:E89">D64/C64*100</f>
        <v>56.87318687177557</v>
      </c>
    </row>
    <row r="65" spans="1:5" ht="135">
      <c r="A65" s="8" t="s">
        <v>122</v>
      </c>
      <c r="B65" s="9" t="s">
        <v>151</v>
      </c>
      <c r="C65" s="10">
        <v>5982.7</v>
      </c>
      <c r="D65" s="10">
        <v>1794.8</v>
      </c>
      <c r="E65" s="11">
        <f t="shared" si="3"/>
        <v>29.99983285138817</v>
      </c>
    </row>
    <row r="66" spans="1:5" ht="90">
      <c r="A66" s="8" t="s">
        <v>123</v>
      </c>
      <c r="B66" s="9" t="s">
        <v>152</v>
      </c>
      <c r="C66" s="10">
        <v>2825.8</v>
      </c>
      <c r="D66" s="10">
        <v>847.8</v>
      </c>
      <c r="E66" s="11">
        <f t="shared" si="3"/>
        <v>30.002123292518927</v>
      </c>
    </row>
    <row r="67" spans="1:5" ht="33.75" customHeight="1">
      <c r="A67" s="8" t="s">
        <v>38</v>
      </c>
      <c r="B67" s="9" t="s">
        <v>153</v>
      </c>
      <c r="C67" s="10">
        <v>52475.9</v>
      </c>
      <c r="D67" s="10">
        <v>41027.7</v>
      </c>
      <c r="E67" s="11">
        <f t="shared" si="3"/>
        <v>78.18389012861141</v>
      </c>
    </row>
    <row r="68" spans="1:5" ht="51" customHeight="1">
      <c r="A68" s="14" t="s">
        <v>40</v>
      </c>
      <c r="B68" s="17" t="s">
        <v>41</v>
      </c>
      <c r="C68" s="16">
        <f>C70+C71+C72+C73+C77+C78+C79+C80+C75+C74+C76+C69+C81+C82</f>
        <v>127038.19999999998</v>
      </c>
      <c r="D68" s="16">
        <f>D70+D71+D72+D73+D77+D78+D79+D80+D75+D74+D76+D69+D81+D82</f>
        <v>106267.80000000002</v>
      </c>
      <c r="E68" s="6">
        <f t="shared" si="3"/>
        <v>83.6502721228733</v>
      </c>
    </row>
    <row r="69" spans="1:5" ht="108.75" customHeight="1">
      <c r="A69" s="8" t="s">
        <v>80</v>
      </c>
      <c r="B69" s="9" t="s">
        <v>124</v>
      </c>
      <c r="C69" s="10">
        <v>4</v>
      </c>
      <c r="D69" s="10">
        <v>4</v>
      </c>
      <c r="E69" s="11">
        <f t="shared" si="3"/>
        <v>100</v>
      </c>
    </row>
    <row r="70" spans="1:5" ht="78" customHeight="1">
      <c r="A70" s="8" t="s">
        <v>39</v>
      </c>
      <c r="B70" s="9" t="s">
        <v>69</v>
      </c>
      <c r="C70" s="10">
        <v>455</v>
      </c>
      <c r="D70" s="10">
        <v>341.2</v>
      </c>
      <c r="E70" s="11">
        <f t="shared" si="3"/>
        <v>74.98901098901098</v>
      </c>
    </row>
    <row r="71" spans="1:5" ht="60" customHeight="1">
      <c r="A71" s="8" t="s">
        <v>42</v>
      </c>
      <c r="B71" s="9" t="s">
        <v>70</v>
      </c>
      <c r="C71" s="10">
        <v>812.4</v>
      </c>
      <c r="D71" s="10">
        <v>812.4</v>
      </c>
      <c r="E71" s="11">
        <f t="shared" si="3"/>
        <v>100</v>
      </c>
    </row>
    <row r="72" spans="1:5" ht="68.25" customHeight="1">
      <c r="A72" s="8" t="s">
        <v>43</v>
      </c>
      <c r="B72" s="9" t="s">
        <v>71</v>
      </c>
      <c r="C72" s="10">
        <v>82879.7</v>
      </c>
      <c r="D72" s="10">
        <v>66335.8</v>
      </c>
      <c r="E72" s="11">
        <f t="shared" si="3"/>
        <v>80.03865844108992</v>
      </c>
    </row>
    <row r="73" spans="1:5" ht="126.75" customHeight="1">
      <c r="A73" s="8" t="s">
        <v>44</v>
      </c>
      <c r="B73" s="9" t="s">
        <v>56</v>
      </c>
      <c r="C73" s="10">
        <v>922.3</v>
      </c>
      <c r="D73" s="10">
        <v>691.7</v>
      </c>
      <c r="E73" s="11">
        <f t="shared" si="3"/>
        <v>74.99728938523258</v>
      </c>
    </row>
    <row r="74" spans="1:5" ht="45">
      <c r="A74" s="8" t="s">
        <v>54</v>
      </c>
      <c r="B74" s="9" t="s">
        <v>57</v>
      </c>
      <c r="C74" s="10">
        <v>180</v>
      </c>
      <c r="D74" s="10">
        <v>180</v>
      </c>
      <c r="E74" s="11">
        <f t="shared" si="3"/>
        <v>100</v>
      </c>
    </row>
    <row r="75" spans="1:5" ht="45">
      <c r="A75" s="8" t="s">
        <v>45</v>
      </c>
      <c r="B75" s="9" t="s">
        <v>52</v>
      </c>
      <c r="C75" s="10">
        <v>348.7</v>
      </c>
      <c r="D75" s="10">
        <v>348.7</v>
      </c>
      <c r="E75" s="11">
        <f t="shared" si="3"/>
        <v>100</v>
      </c>
    </row>
    <row r="76" spans="1:5" ht="90">
      <c r="A76" s="8" t="s">
        <v>72</v>
      </c>
      <c r="B76" s="19" t="s">
        <v>125</v>
      </c>
      <c r="C76" s="10">
        <v>2792.9</v>
      </c>
      <c r="D76" s="10">
        <v>1877.8</v>
      </c>
      <c r="E76" s="11">
        <f t="shared" si="3"/>
        <v>67.23477389093773</v>
      </c>
    </row>
    <row r="77" spans="1:5" ht="52.5" customHeight="1">
      <c r="A77" s="8" t="s">
        <v>46</v>
      </c>
      <c r="B77" s="9" t="s">
        <v>73</v>
      </c>
      <c r="C77" s="10">
        <v>5056</v>
      </c>
      <c r="D77" s="10">
        <v>4021.6</v>
      </c>
      <c r="E77" s="11">
        <f t="shared" si="3"/>
        <v>79.54113924050633</v>
      </c>
    </row>
    <row r="78" spans="1:5" ht="258.75" customHeight="1">
      <c r="A78" s="8" t="s">
        <v>47</v>
      </c>
      <c r="B78" s="12" t="s">
        <v>126</v>
      </c>
      <c r="C78" s="10">
        <v>3620</v>
      </c>
      <c r="D78" s="10">
        <v>2714.1</v>
      </c>
      <c r="E78" s="11">
        <f t="shared" si="3"/>
        <v>74.97513812154696</v>
      </c>
    </row>
    <row r="79" spans="1:5" ht="194.25" customHeight="1">
      <c r="A79" s="8" t="s">
        <v>48</v>
      </c>
      <c r="B79" s="12" t="s">
        <v>127</v>
      </c>
      <c r="C79" s="10">
        <v>2513.4</v>
      </c>
      <c r="D79" s="10">
        <v>2270.8</v>
      </c>
      <c r="E79" s="11">
        <f t="shared" si="3"/>
        <v>90.34773613432004</v>
      </c>
    </row>
    <row r="80" spans="1:5" ht="70.5" customHeight="1">
      <c r="A80" s="8" t="s">
        <v>50</v>
      </c>
      <c r="B80" s="12" t="s">
        <v>74</v>
      </c>
      <c r="C80" s="10">
        <v>5006.8</v>
      </c>
      <c r="D80" s="10">
        <v>4222.7</v>
      </c>
      <c r="E80" s="11">
        <f t="shared" si="3"/>
        <v>84.3392985539666</v>
      </c>
    </row>
    <row r="81" spans="1:5" ht="122.25" customHeight="1">
      <c r="A81" s="8" t="s">
        <v>81</v>
      </c>
      <c r="B81" s="12" t="s">
        <v>128</v>
      </c>
      <c r="C81" s="10">
        <v>18225</v>
      </c>
      <c r="D81" s="10">
        <v>18225</v>
      </c>
      <c r="E81" s="11">
        <f t="shared" si="3"/>
        <v>100</v>
      </c>
    </row>
    <row r="82" spans="1:5" ht="45">
      <c r="A82" s="8" t="s">
        <v>86</v>
      </c>
      <c r="B82" s="12" t="s">
        <v>87</v>
      </c>
      <c r="C82" s="10">
        <v>4222</v>
      </c>
      <c r="D82" s="10">
        <v>4222</v>
      </c>
      <c r="E82" s="11">
        <f t="shared" si="3"/>
        <v>100</v>
      </c>
    </row>
    <row r="83" spans="1:5" ht="28.5">
      <c r="A83" s="14" t="s">
        <v>53</v>
      </c>
      <c r="B83" s="15" t="s">
        <v>58</v>
      </c>
      <c r="C83" s="16">
        <f>C86+C84+C85</f>
        <v>33258.4</v>
      </c>
      <c r="D83" s="16">
        <f>D86+D84+D85</f>
        <v>32876.9</v>
      </c>
      <c r="E83" s="6">
        <f t="shared" si="3"/>
        <v>98.85292136723353</v>
      </c>
    </row>
    <row r="84" spans="1:5" ht="90">
      <c r="A84" s="8" t="s">
        <v>61</v>
      </c>
      <c r="B84" s="12" t="s">
        <v>62</v>
      </c>
      <c r="C84" s="10">
        <v>31710.7</v>
      </c>
      <c r="D84" s="10">
        <v>31710.7</v>
      </c>
      <c r="E84" s="11">
        <f t="shared" si="3"/>
        <v>100</v>
      </c>
    </row>
    <row r="85" spans="1:5" ht="105">
      <c r="A85" s="8" t="s">
        <v>142</v>
      </c>
      <c r="B85" s="12" t="s">
        <v>143</v>
      </c>
      <c r="C85" s="10">
        <v>1526.1</v>
      </c>
      <c r="D85" s="10">
        <v>1144.6</v>
      </c>
      <c r="E85" s="11">
        <f t="shared" si="3"/>
        <v>75.00163816263678</v>
      </c>
    </row>
    <row r="86" spans="1:5" ht="75">
      <c r="A86" s="8" t="s">
        <v>55</v>
      </c>
      <c r="B86" s="12" t="s">
        <v>144</v>
      </c>
      <c r="C86" s="10">
        <v>21.6</v>
      </c>
      <c r="D86" s="10">
        <v>21.6</v>
      </c>
      <c r="E86" s="11">
        <f t="shared" si="3"/>
        <v>100</v>
      </c>
    </row>
    <row r="87" spans="1:5" ht="28.5" customHeight="1">
      <c r="A87" s="14" t="s">
        <v>76</v>
      </c>
      <c r="B87" s="17" t="s">
        <v>88</v>
      </c>
      <c r="C87" s="16">
        <f>C88</f>
        <v>-371.3</v>
      </c>
      <c r="D87" s="16">
        <f>D88</f>
        <v>-371.3</v>
      </c>
      <c r="E87" s="6">
        <f t="shared" si="3"/>
        <v>100</v>
      </c>
    </row>
    <row r="88" spans="1:5" ht="45">
      <c r="A88" s="8" t="s">
        <v>77</v>
      </c>
      <c r="B88" s="9" t="s">
        <v>89</v>
      </c>
      <c r="C88" s="10">
        <v>-371.3</v>
      </c>
      <c r="D88" s="10">
        <v>-371.3</v>
      </c>
      <c r="E88" s="11">
        <f t="shared" si="3"/>
        <v>100</v>
      </c>
    </row>
    <row r="89" spans="1:5" ht="15.75">
      <c r="A89" s="22"/>
      <c r="B89" s="23" t="s">
        <v>49</v>
      </c>
      <c r="C89" s="24">
        <f>C14+C56</f>
        <v>376688</v>
      </c>
      <c r="D89" s="24">
        <f>D14+D56</f>
        <v>292877</v>
      </c>
      <c r="E89" s="25">
        <f t="shared" si="3"/>
        <v>77.75055218111541</v>
      </c>
    </row>
  </sheetData>
  <sheetProtection/>
  <mergeCells count="9">
    <mergeCell ref="A3:E3"/>
    <mergeCell ref="A5:E5"/>
    <mergeCell ref="A4:E4"/>
    <mergeCell ref="A8:E8"/>
    <mergeCell ref="A11:E11"/>
    <mergeCell ref="A12:E12"/>
    <mergeCell ref="A10:E10"/>
    <mergeCell ref="B6:E6"/>
    <mergeCell ref="B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2012-04-05T11:02:06Z</cp:lastPrinted>
  <dcterms:created xsi:type="dcterms:W3CDTF">1996-10-08T23:32:33Z</dcterms:created>
  <dcterms:modified xsi:type="dcterms:W3CDTF">2012-10-09T04:26:46Z</dcterms:modified>
  <cp:category/>
  <cp:version/>
  <cp:contentType/>
  <cp:contentStatus/>
</cp:coreProperties>
</file>